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5450" windowHeight="11640" activeTab="0"/>
  </bookViews>
  <sheets>
    <sheet name="на 01_05_2016" sheetId="1" r:id="rId1"/>
  </sheets>
  <definedNames/>
  <calcPr fullCalcOnLoad="1"/>
</workbook>
</file>

<file path=xl/sharedStrings.xml><?xml version="1.0" encoding="utf-8"?>
<sst xmlns="http://schemas.openxmlformats.org/spreadsheetml/2006/main" count="330" uniqueCount="182">
  <si>
    <t>Объем средств на исполнение расходного обязательства по всем муниципальным образованиям (тыс.рублей)</t>
  </si>
  <si>
    <t>плановый период</t>
  </si>
  <si>
    <t>Дата вступления в силу и срок действия</t>
  </si>
  <si>
    <t>Наименование полномочия, расходного обязательства</t>
  </si>
  <si>
    <t>10</t>
  </si>
  <si>
    <t>Глава администрации                                            Е.В.Воронин</t>
  </si>
  <si>
    <t>Российской Федерации</t>
  </si>
  <si>
    <t>Наименование, номер и дата</t>
  </si>
  <si>
    <t>Раздел</t>
  </si>
  <si>
    <t>Подраздел</t>
  </si>
  <si>
    <t>по плану</t>
  </si>
  <si>
    <t>по факту заполнения</t>
  </si>
  <si>
    <t>11</t>
  </si>
  <si>
    <t>12</t>
  </si>
  <si>
    <t>13</t>
  </si>
  <si>
    <t>14</t>
  </si>
  <si>
    <t>в том числе:</t>
  </si>
  <si>
    <t>Федеральный закон от 06.10.2003 № 131-ФЗ "Об общих принципах организации местного самоуправления в Российской Федерации"</t>
  </si>
  <si>
    <t>06.10.2003 - не установ</t>
  </si>
  <si>
    <t>Ст.14</t>
  </si>
  <si>
    <t>Ст.19</t>
  </si>
  <si>
    <t>Ст.17</t>
  </si>
  <si>
    <t>Ст.1</t>
  </si>
  <si>
    <t>21.06.2006 - не установ</t>
  </si>
  <si>
    <t>Закон Ленинградской области от 13.10.2006 № 116-оз "О наделении органов местного самоуправления муниципальных образований Ленинградской области отдельными государственными полномочиями в сфере административных правоотношений"</t>
  </si>
  <si>
    <t>Ст.6</t>
  </si>
  <si>
    <t>02.11.2006 - не установ</t>
  </si>
  <si>
    <t>5. Расходные обязательства, возникшие в результате принятия нормативных правовых актов сельского поселения, заключения договоров (соглашений), всего из них:</t>
  </si>
  <si>
    <t>5000</t>
  </si>
  <si>
    <t>5001</t>
  </si>
  <si>
    <t>5.1.1. составление и рассмотрение проекта бюджета сельского поселения, утверждение и исполнение бюджета сельского поселения, осуществление контроля за его исполнением, составление и утверждение отчета об исполнении бюджета сельского поселения</t>
  </si>
  <si>
    <t>5002</t>
  </si>
  <si>
    <t>5004</t>
  </si>
  <si>
    <t>5005</t>
  </si>
  <si>
    <t>5007</t>
  </si>
  <si>
    <t>5008</t>
  </si>
  <si>
    <t>5010</t>
  </si>
  <si>
    <t>5012</t>
  </si>
  <si>
    <t>5013</t>
  </si>
  <si>
    <t>5015</t>
  </si>
  <si>
    <t>5016</t>
  </si>
  <si>
    <t>5017</t>
  </si>
  <si>
    <t>5019</t>
  </si>
  <si>
    <t>5022</t>
  </si>
  <si>
    <t>5027</t>
  </si>
  <si>
    <t>5028</t>
  </si>
  <si>
    <t>5029</t>
  </si>
  <si>
    <t>5039</t>
  </si>
  <si>
    <t>5100</t>
  </si>
  <si>
    <t>5.2.1. функционирование органов местного самоуправления</t>
  </si>
  <si>
    <t>5101</t>
  </si>
  <si>
    <t>5107</t>
  </si>
  <si>
    <t>5116</t>
  </si>
  <si>
    <t>5500</t>
  </si>
  <si>
    <t>5504</t>
  </si>
  <si>
    <t>5541</t>
  </si>
  <si>
    <t>1) 06.10.2003 - не установ 2) 02.01.1995 - не установ</t>
  </si>
  <si>
    <t>1) Ст.14           2) В целом</t>
  </si>
  <si>
    <t>1). Федеральный закон от 06.10.2003 № 131-ФЗ "Об общих принципах организации местного самоуправления в Российской Федерации"         2) Федеральный закон от 29.12.1994 № 78-ФЗ "О библиотечном деле"</t>
  </si>
  <si>
    <t>1).Федеральный закон от 06.10.2003 № 131-ФЗ "Об общих принципах организации местного самоуправления в Российской Федерации" 2).Федеральный закон от 21.12.1994 № 68-ФЗ "О защите населения в территории от чрезвычайных ситуаций природного и техногенного характера"</t>
  </si>
  <si>
    <t>1). Ст.14 2).Ст.11,22,23,24</t>
  </si>
  <si>
    <t>1).06.10.2003 - не установ  2).24.12.1994 - не установ</t>
  </si>
  <si>
    <t>1). Федеральный закон от 06.10.2003 № 131-ФЗ "Об общих принципах организации местного самоуправления в Российской Федерации" 2). Федеральный закон от 27.12.1991 № 2124-1 "О средствах массовой информации"</t>
  </si>
  <si>
    <t xml:space="preserve">1). Ст.14 2).Ст.38 </t>
  </si>
  <si>
    <t>1). 06.10.2003 - не установ 2) 08.02.1992 - не установ</t>
  </si>
  <si>
    <t>1). Федеральный закон от 06.10.2003 № 131-ФЗ "Об общих принципах организации местного самоуправления в Российской Федерации" 2). Федеральный закон от 21.12.1994 № 69-ФЗ "О пожарной безопасности"</t>
  </si>
  <si>
    <t>1). Ст.14 2) В целом</t>
  </si>
  <si>
    <t>1). 06.10.2003 - не установ 2) 05.01.1995 - не установ</t>
  </si>
  <si>
    <t>1).Федеральный закон от 06.10.2003 № 131-ФЗ "Об общих принципах организации местного самоуправления в Российской Федерации" 2).Федеральный закон от 02.03.2007 № 25-ФЗ "О муниципальной службе в Российской Федерации"</t>
  </si>
  <si>
    <t>1). 06.10.2003 - не установ 2). 01.06.2007 - не установ</t>
  </si>
  <si>
    <t>1) Ст.17 2).Ст.34</t>
  </si>
  <si>
    <t>1).Закон Ленинградской области от 11.03.2008 № 14-оз "О правовом регулировании муниципальной службы в Ленинградской области" 2).Постановление Правительства Ленинградской области от 17.03.2015 № 70 "Об установлении нормативов формирования расходов на оплату труда депутатов, выборных должностных лищ местного самоуправления, осуществляющих свои полномочия на постоянной основе, муниципальных служащих и содержание органов местного самоуправления муниципальных образований Ленинградской области на 2015 год"</t>
  </si>
  <si>
    <t>1). Ст.11 2). П.3</t>
  </si>
  <si>
    <t>1). 19.04.2008 - не установ 2). 17.03.2015 - 31.12.2015</t>
  </si>
  <si>
    <t>Постановление Правительства Ленинградской области от 21.06.2006 № 191 "Об утверждении Порядка предоставления, расходования и учета субвенций на осуществление полномочий по первичному воинскому учету на территориях, где отсутствуют военные комиссариат</t>
  </si>
  <si>
    <t>1). Федеральный закон от 06.10.2003 № 131-ФЗ "Об общих принципах организации местного самоуправления в Российской Федерации" 2). Постановление Правительства РФ от 29.04.2006 № 258 "О субвенциях на осуществление полномочий по первичному воинскому учету на территориях, где отсутствуют военные комиссариаты"</t>
  </si>
  <si>
    <t>1). Ст.19         2). П.4</t>
  </si>
  <si>
    <t>1). 06.10.2003 - не установ 2). 08.05.2006 - не установ</t>
  </si>
  <si>
    <t>Правовое основание финансового обеспечения и расходования средств (нормативные правовые акты, договоры, соглашения)</t>
  </si>
  <si>
    <t>Код расхода по БК</t>
  </si>
  <si>
    <t xml:space="preserve"> субъекта Российской Федерации</t>
  </si>
  <si>
    <t xml:space="preserve"> муниципального образования</t>
  </si>
  <si>
    <t>отчетный  2015 год</t>
  </si>
  <si>
    <t>текущий  2016 год</t>
  </si>
  <si>
    <t>очередной 2017 год</t>
  </si>
  <si>
    <t>2018 год</t>
  </si>
  <si>
    <t>2019 год</t>
  </si>
  <si>
    <t>Код</t>
  </si>
  <si>
    <t>01</t>
  </si>
  <si>
    <t>03</t>
  </si>
  <si>
    <t>08</t>
  </si>
  <si>
    <t>02</t>
  </si>
  <si>
    <t>05</t>
  </si>
  <si>
    <t>04</t>
  </si>
  <si>
    <t>01, 05</t>
  </si>
  <si>
    <t>07</t>
  </si>
  <si>
    <t>09</t>
  </si>
  <si>
    <t>01, 04, 10</t>
  </si>
  <si>
    <t>03, 04, 11, 13, 10, 01</t>
  </si>
  <si>
    <t>01, 02</t>
  </si>
  <si>
    <t>Итого расходных обязательств муниципального образования</t>
  </si>
  <si>
    <t>Номер статьи, (подстатьи),  пункта, (подпункта)</t>
  </si>
  <si>
    <t xml:space="preserve">Реестр расходных обязательств муниципального образования Войсковицкое сельское поселение Гатчинского муниципального района Ленинградской области </t>
  </si>
  <si>
    <t>Единица измерения: тыс. руб. (с точностью до первого десятичного знака)</t>
  </si>
  <si>
    <t>5. 1. Расходные обязательства, возникшие в результате принятия нормативных правовых актов сельского поселения, заключения договоров (соглашений), всего</t>
  </si>
  <si>
    <t>5.1.2. владение, пользование и распоряжение имуществом, находящимся в муниципальной собственности сельского поселения</t>
  </si>
  <si>
    <t>5.1.3. обеспечение первичных мер пожарной безопасности в границах населенных пунктов сельского поселения</t>
  </si>
  <si>
    <t>5.1.4. создание условий для организации досуга и обеспечения жителей сельского поселения услугами организаций культуры</t>
  </si>
  <si>
    <t>5.1.5. обеспечение условий для развития на территории сельского поселения физической культуры, школьного спорта и массового спорта, организация проведения официальных физкультурно-оздоровительных и спортивных мероприятий сельского поселения</t>
  </si>
  <si>
    <t>5.1.6. утверждение правил благоустройства территории сельского поселения,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сельского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t>
  </si>
  <si>
    <t>5.1.7. содействие в развитии сельскохозяйственного производства, создание условий для развития малого и среднего предпринимательства на территории сельского поселения</t>
  </si>
  <si>
    <t>5.1.8. организация и осуществление мероприятий по работе с детьми и молодежью в сельском поселении</t>
  </si>
  <si>
    <t>5.1.9. организация в границах сельского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</si>
  <si>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5.1.10. 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сельского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</si>
  <si>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5.1.11. обеспечение проживающих в сельском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</si>
  <si>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5.1.12. участие в профилактике терроризма и экстремизма, а также в минимизации и (или) ликвидации последствий проявлений терроризма и экстремизма в границах сельского поселения</t>
  </si>
  <si>
    <t>5.1.13. организация библиотечного обслуживания населения, комплектование и обеспечение сохранности библиотечных фондов библиотек сельского поселения</t>
  </si>
  <si>
    <t>5.1.14. утверждение генеральных планов сельского поселения, правил землепользования и застройки, утверждение подготовленной на основе генеральных планов сельского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сельского поселения, утверждение местных нормативов градостроительного проектирования сельского поселений, резервирование земель и изъятие земельных участков в границах сельского поселения для муниципальных нужд, осуществление муниципального земельного контроля в границах сельского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</si>
  <si>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5.1.15. организация ритуальных услуг и содержание мест захоронения</t>
  </si>
  <si>
    <t>5.1.16. организация и осуществление мероприятий по территориальной обороне и гражданской обороне, защите населения и территории сельского поселения от чрезвычайных ситуаций природного и техногенного характера</t>
  </si>
  <si>
    <t>5.1.17. осуществление мер по противодействию коррупции в границах сельского поселения</t>
  </si>
  <si>
    <t>5. 2.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полномочий органов местного самоуправления сельского поселения по решению вопросов местного значения сельского поселения, всего</t>
  </si>
  <si>
    <t xml:space="preserve"> 5.2.2. регулирование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t>
  </si>
  <si>
    <t>5.2.3 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</si>
  <si>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5.3.1. на осуществление воинского учета на территориях, на которых отсутствуют структурные подразделения военных комиссариатов</t>
  </si>
  <si>
    <t>5.3.2. 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</si>
  <si>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5. 3.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</si>
  <si>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х</t>
  </si>
  <si>
    <t>в целом</t>
  </si>
  <si>
    <t>с 2006 года. -        не установ.</t>
  </si>
  <si>
    <t>Решения СД Войсковицкого сп от 20.12.2007г. №158 " Об утверждении Положения об организации освещения улиц и установки указателей с названием улиц и номерами домов на территории муниципального образования Войсковицкое сельское поселение Гатчинского муниципального района Ленинградской области"; от 26.06.2012г. №26 ( в ред.от 16.06.2015г. №22) "Об утверждении норм и правил по благоустройству территории Войсковицкого сельского поселения Гатчинского муниципального района Ленинградской области"</t>
  </si>
  <si>
    <t xml:space="preserve">Решение СД Войсковицкого сп от 24.04.2013г. № 13 (в ред. От 17.09.2015г. №27) "Об утверждении Положения о бюджетном процессе в муниципальном образовании Войсковицкое сельское поселение
Гатчинского муниципального района Ленинградской области"
</t>
  </si>
  <si>
    <t>в целом; подпрограмма №3 "Жилищно-коммунальное хозяйство, содержание автомобильных дорог и благоустройство территории  Войсковицкого сельского поселения Гатчинского муниципального района"</t>
  </si>
  <si>
    <t>Решение СД Войсковицкого сп от 24.04.2008г. № 170 (в ред. РСД от 15.04.2015г. №13)" Об утверждении Положения о порядке управления и распоряжения муниципальным имуществом в муниципальном образовании Войсковицкое сельское поселение Гатчинского муниципального района Ленинградской области"; Постановления администрации Войсковицкого сп от 23.10.2014г. №195, от 15.10.2015г. № 242 "Об утверждении муниципальной программы «Социально-экономическое развитие Войсковицкого сельского поселения Гатчинского муниципального района Ленинградской области"на 2015-2016 годы (далее - Об утверждении муниципальной программы социально-экономического развития Войсковицкого сельского поселения на 2015-2016 годы)</t>
  </si>
  <si>
    <t>Решение СД Войсковицкого сп  от 21.02.2007г. №105 "Об утверждении Положения по обеспечению первичных мер пожарной безопасности в границах населенных пунктов на территории муниципального образования Войсковицкое сельское поселение Гатчинского муниципального района Ленинградской области"; Постановления администрации Войсковицкого сп от 23.10.2014г. №195, от 15.10.2015г. № 242 Об утверждении муниципальной программы социально-экономического развития Войсковицкого сельского поселения на 2015-2016 годы</t>
  </si>
  <si>
    <t>Решение СД Войсковицкого сп от 24.05.2007г. №122 "Об утверждении Положения об организации работы с детьми и молодежью в муниципальном образовании Войсковицкое сельское поселение Гатчинского муниципального района Ленинградской области"; Постановления администрации Войсковицкого сп от 23.10.2014г. №195, от 15.10.2015г. № 242 Об утверждении муниципальной программы социально-экономического развития Войсковицкого сельского поселения на 2015-2016 годы</t>
  </si>
  <si>
    <t>Решение СД Войсковицкого сп от 24.06.2013г. №20 "Об утверждении Программы комплексного развития систем коммунальной инфраструктуры Войсковицкого сельского поселения на период 2013-2030 гг."; Постановления администрации Войсковицкого сп от 23.10.2014г. №195, от 15.10.2015г. № 242 Об утверждении муниципальной программы социально-экономического развития Войсковицкого сельского поселения на 2015-2016 годы</t>
  </si>
  <si>
    <t xml:space="preserve">Решение СД Войсковицкого сп от 28.11.2013г. №49 " О дорожном фонде 
муниципального образования  
Войсковицкое сельское поселение 
Гатчинского муниципального района Ленинградской области"; Постановления администрации Войсковицкого сп от 23.10.2014г. №195, от 15.10.2015г. № 242 Об утверждении муниципальной программы социально-экономического развития Войсковицкого сельского поселения на 2015-2016 годы
</t>
  </si>
  <si>
    <t>Постановление администрации сп от 20.03.2014г. №53 " О формировании фонда капитального ремонта на счете регионального оператора"; Постановления администрации Войсковицкого сп от 23.10.2014г. №195, от 15.10.2015г. № 242 Об утверждении муниципальной программы социально-экономического развития Войсковицкого сельского поселения на 2015-2016 годы</t>
  </si>
  <si>
    <t>Решения СД Войсковицкого сп от 19.12.2012г. №55 "Об утверждении Правил землепользования и застройки Войсковицкого сельского поселения"; от 17.07.2014г. №23 "Об утверждении генерального плана Войсковицкого сельского поселения"; Постановления администрации Войсковицкого сп от 23.10.2014г. №195, от 15.10.2015г. № 242 Об утверждении муниципальной программы социально-экономического развития Войсковицкого сельского поселения на 2015-2016 годы</t>
  </si>
  <si>
    <t>Решение СД Войсковицкого сп от 26.10.2006г.№84 "Об утверждении Положения об организации похоронного дела на территории Войсковицкого сельского поселения"; Постановления администрации Войсковицкого сп от 23.10.2014г. №195, от 15.10.2015г. № 242 Об утверждении муниципальной программы социально-экономического развития Войсковицкого сельского поселения на 2015-2016 годы</t>
  </si>
  <si>
    <t>Решение СД Войсковицкого сп от 20.09.2007г. №132 "Об утверждении Положения о создании, содержании и организации деятельности аварийно-спасательных служб и аварийно-спасательных формирований на территории муниципального образования Войсковицкое сельское поселение Гатчинского муниципального района Ленинградской области"; Постановления администрации от 17.09.2009г. № 207 "Об утверждении Порядка подготовки к ведению и ведения гражданской обороны на территории Войсковицкого сельского поселения; от 19.10.2015г. №232 "Об утверждении муниципальной Программы противодействия коррупции  в МО Войсковицкое сельское поселение Гатчинского муниципального района Ленинградской области на 2016-2017 годы"</t>
  </si>
  <si>
    <t xml:space="preserve">Постановления администрации Войсковицкого сп от 11.10.2010г. №164 "об утверждении Методики оценки эффективности внутренних систем выявления и профилактики коррупционных рисков в МО Войсковицкое сельское поселение Гатчинского муниципального района Ленинградской области"; от 13.10.2014г. №190 "О мерах по реализации отдельных положений Федерального закона от 25.12.2008 года  №273-ФЗ; от 19.10.2015г. №232 "О противодействии коррупции"Об утверждении муниципальной Программы противодействия коррупции  в МО Войсковицкое сельское поселение Гатчинского муниципального района Ленинградской области на 2016-2017 годы"
</t>
  </si>
  <si>
    <t>11.10.2010г. -        не установ.; 22.10.2014г. -        не установ.; 2015-2017гг.</t>
  </si>
  <si>
    <t>Решение СД Войсковицкого сп от 09.11.2011г. № 113 "Об утверждении Положения о порядке назначения,  выплаты и перерасчета пенсии за выслугу лет  муниципальным  служащим, замещавшим должности муниципальной службы муниципального образования Войсковицкое сельское поселение Гатчинского муниципального района Ленинградской области"; Постановления администрации 21.12.2007г. №193"Об утверждении Положения о порядке расходования средств резервного фонда администрации Войсковицкого сельского поселения Гатчинского муниципального района Ленинградской области"; от 16.10.2015г. №226 "Об утверждении муниципальной Программы развития муниципальной службы в МО Войсковицкое сельское поселение на 2016-2017 годы"</t>
  </si>
  <si>
    <t>11.11.2011г. -        не установ.; 21.12.2007г. - не установ.; 2015- 2017 гг.</t>
  </si>
  <si>
    <t xml:space="preserve"> Постановления администрации Войсковицкого сп от 23.10.2014г. №195, от 15.10.2015г. № 242 Об утверждении муниципальной программы социально-экономического развития Войсковицкого сельского поселения на 2015-2016 годы</t>
  </si>
  <si>
    <t>2015-2016 гг.</t>
  </si>
  <si>
    <t>в целом; подпрограмма №2 "Обеспечение безопасности на территории МО Войсковицкое сельское поселение"</t>
  </si>
  <si>
    <t>в целом; подпрограмма №5 "Развитие физической культуры, спорта и молодежной политики на территории Войсковицкого сельского поселения Гатчинского муниципального района"</t>
  </si>
  <si>
    <t>в целом; подпрограмма №4 "Развитие культуры, организация праздничных мероприятий на территории Войсковицкого сельского поселения Гатчинского муниципального района"</t>
  </si>
  <si>
    <t xml:space="preserve">Решение СД Войсковицкого сп от 31.01.2006г. №35 "О создании Муниципального учреждения культуры «Войсковицкий центр культуры и спорта"; Постановления администрации Войсковицкого сп от 23.10.2014г. №195, от 15.10.2015г. № 242 Об утверждении муниципальной программы социально-экономического развития Войсковицкого сельского поселения на 2015-2016 годы  </t>
  </si>
  <si>
    <t>с 2006 г. - не установ.; 04.07.2008 г. -        не установ.; 2015-2016гг.</t>
  </si>
  <si>
    <t>Решения СД Войсковицкого сп от  31.01.2006г. №35 "О создании Муниципального учреждения культуры «Войсковицкий центр культуры и спорта", от 26.06.2008г. №180 "Об утверждении Положения об обеспечении условий для развития физической культуры и массового спорта на территории Войсковицкого сельского поселения Гатчинского муниципального района Ленинградской области"; Постановления администрации Войсковицкого сп от 23.10.2014г. №195, от 15.10.2015г. № 242 Об утверждении муниципальной программы социально-экономического развития Войсковицкого сельского поселения на 2015-2016 годы</t>
  </si>
  <si>
    <t xml:space="preserve"> Решение СД Войсковицкого сп от 31.01.2006г. №35 "О создании Муниципального учреждения культуры «Войсковицкий центр культуры и спорта"; Постановления администрации Войсковицкого сп от 23.10.2014г. №195, от 15.10.2015г. № 242 Об утверждении муниципальной программы социально-экономического развития Войсковицкого сельского поселения на 2015-2016 годы</t>
  </si>
  <si>
    <t>08.05.2008 г. -        не установ.; 13.02.2009 г. -        не установ.; 2015-2016гг.</t>
  </si>
  <si>
    <t>с 2006г. - не установ.; 22.12.05 г. -        не установ.; 2015-2016гг.</t>
  </si>
  <si>
    <t>28.12.2007 г. -        не установ.; 29.06.2012г. - не установ.; 2015-2016гг.</t>
  </si>
  <si>
    <t>31.05.2007г. - не установ.; 2015-2016гг.</t>
  </si>
  <si>
    <t>06.12.2013 г. -        не установ.; 2015-2016гг.</t>
  </si>
  <si>
    <t>26.03.2014 г. -        не установ.; 2015-2016гг.</t>
  </si>
  <si>
    <t>28.12.2007г. -        не установ.; 2015-2016гг.</t>
  </si>
  <si>
    <t>21.12.2012 г. -        не установ.; 26.07.2014 г. -        не установ.; 2015-2016гг.</t>
  </si>
  <si>
    <t xml:space="preserve">09.11.2006г.  - не установ.; 2015-2016гг.  </t>
  </si>
  <si>
    <t>05.10.2007 г. -        не установ.; 2015-2016гг.</t>
  </si>
  <si>
    <t>Решение СД Войсковицкого сп от 18.09.2008г. №190 " Об утверждении Положения о содействии развитию малого и среднего предпринимательства в МО Войсковицкое сельское поселение Гатчинского муниципального района Ленинградской области"; Постановления администрации войсковицкого сельского поселения от 25.03.2015г. № 51 "Об утверждении ведомственной целевой программы "Развитие и поддержка малого предпринимательства на территории  Войсковицкого сельского поселения на 2015-2016 годы", №52 "Об   утверждении ведомственной  
целевой программы «Содействие в развитии 
сельскохозяйственного производства,
расширению рынка сельскохозяйственной продукции 
на территории Войсковицкого сельского поселения 
на 2015-2016 годы".</t>
  </si>
  <si>
    <t>26.09.2008 г. -        не установ.; 2015-2016гг.</t>
  </si>
  <si>
    <t>09.03.2007г.  - не установ,; 2015-2016гг.</t>
  </si>
  <si>
    <t>с 28.06.2013 г. -        по 2030г.;  2015-2016гг.</t>
  </si>
  <si>
    <t>с 2006г. -  не установ.; 22.12.05 г. -        не установ; 2015-2016гг.</t>
  </si>
  <si>
    <t>Постановления администрации Войсковицкого сп от 23.10.2014г. №195, от 15.10.2015г. № 242 Об утверждении муниципальной программы социально-экономического развития Войсковицкого сельского поселения на 2015-2016 годы</t>
  </si>
  <si>
    <t>подпрограмма №3 "Жилищно-коммунальное хозяйство, содержание автомобильных дорог и благоустройство территории  Войсковицкого сельского поселения Гатчинского муниципального района"</t>
  </si>
  <si>
    <t xml:space="preserve">с 2006г. - не установ.;    2015-2016гг.  </t>
  </si>
  <si>
    <t>Решение СД Войсковицкого сп от 20.12.2007г. № 157 " Об утверждении Положения об участии в профилактике терроризма и экстремизма, а также минимизации и (или) ликвидации последствий проявлений терроризма и экстремизма в границах муниципального образования Войсковицкое сельское поселение Гатчинского муниципального района Ленинградской области"; Постановления администрации Войсковицкого сп от 23.10.2014г. №195, от 15.10.2015г. № 242 Об утверждении муниципальной программы социально-экономического развития Войсковицкого сельского поселения на 2015-2016 годы</t>
  </si>
  <si>
    <t xml:space="preserve">Тел. 8 (81371) 63505 </t>
  </si>
  <si>
    <t>Исполнитель Экономист администрации Н.П.Новохатько</t>
  </si>
  <si>
    <t>Приложение к Порядку  составления и ведения реестра расходных обязательств Войсковицкого сельского поселения Гатчинского муниципального района Ленинградской области, утвержденному Постановлением администрации Войсковицкого сельского поселения от 19.12.13 №260</t>
  </si>
  <si>
    <t xml:space="preserve">Финансовый орган:  Администрация Войсковицкого сельского поселения  </t>
  </si>
  <si>
    <t>Наименование бюджета: Бюджет МО Войсковицкое сельское поселение Гатчинского муниципального района Ленинградской области</t>
  </si>
  <si>
    <t>Постановление администрации сп от 24.02.2016 №27 " О наделении должностных лиц полномочиями по составлению протоколов об административных правонарушениях"</t>
  </si>
  <si>
    <t>Распоряжение Администрации Войсковицкого сельского поселения Гатчинского мунципального района Ленинградской области от 11.01.2016 №01 "Об организации первичного воинского учета на территории Войсковицкого сельского поселения в 2016 году"</t>
  </si>
  <si>
    <t>на 1 апреля  2016 года</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</si>
</sst>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
    <numFmt numFmtId="165" formatCode="_-* #,##0.0_р_._-;\-* #,##0.0_р_._-;_-* &quot;-&quot;?_р_._-;_-@_-"/>
  </numFmts>
  <fonts count="46">
    <font>
      <sz val="10"/>
      <name val="Arial Cyr"/>
      <family val="0"/>
    </font>
    <font>
      <sz val="11"/>
      <color indexed="8"/>
      <name val="Calibri"/>
      <family val="2"/>
    </font>
    <font>
      <sz val="10"/>
      <name val="Arial"/>
      <family val="0"/>
    </font>
    <font>
      <b/>
      <sz val="12"/>
      <color indexed="8"/>
      <name val="Times New Roman"/>
      <family val="1"/>
    </font>
    <font>
      <sz val="8.5"/>
      <color indexed="8"/>
      <name val="Times New Roman"/>
      <family val="1"/>
    </font>
    <font>
      <b/>
      <sz val="8.5"/>
      <name val="Times New Roman"/>
      <family val="1"/>
    </font>
    <font>
      <b/>
      <sz val="8.5"/>
      <color indexed="8"/>
      <name val="Times New Roman"/>
      <family val="1"/>
    </font>
    <font>
      <sz val="10"/>
      <name val="Times New Roman"/>
      <family val="1"/>
    </font>
    <font>
      <sz val="8.5"/>
      <name val="Times New Roman"/>
      <family val="1"/>
    </font>
    <font>
      <b/>
      <sz val="8"/>
      <color indexed="8"/>
      <name val="Times New Roman"/>
      <family val="1"/>
    </font>
    <font>
      <sz val="8"/>
      <name val="Times New Roman"/>
      <family val="1"/>
    </font>
    <font>
      <sz val="8"/>
      <color indexed="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000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top style="thin"/>
      <bottom/>
    </border>
    <border>
      <left/>
      <right/>
      <top/>
      <bottom style="thin"/>
    </border>
    <border>
      <left style="thin"/>
      <right/>
      <top style="thin"/>
      <bottom style="thin"/>
    </border>
    <border>
      <left/>
      <right style="thin"/>
      <top style="thin"/>
      <bottom style="thin"/>
    </border>
    <border>
      <left/>
      <right/>
      <top style="thin"/>
      <bottom style="thin"/>
    </border>
    <border>
      <left style="thin"/>
      <right style="thin"/>
      <top style="thin"/>
      <bottom/>
    </border>
    <border>
      <left style="thin"/>
      <right style="thin"/>
      <top/>
      <bottom/>
    </border>
    <border>
      <left style="thin"/>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0" borderId="0">
      <alignment/>
      <protection/>
    </xf>
    <xf numFmtId="0" fontId="2" fillId="0" borderId="0">
      <alignment/>
      <protection/>
    </xf>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5" fillId="32" borderId="0" applyNumberFormat="0" applyBorder="0" applyAlignment="0" applyProtection="0"/>
  </cellStyleXfs>
  <cellXfs count="48">
    <xf numFmtId="0" fontId="0" fillId="0" borderId="0" xfId="0" applyAlignment="1">
      <alignment/>
    </xf>
    <xf numFmtId="0" fontId="4" fillId="33" borderId="10" xfId="0" applyNumberFormat="1" applyFont="1" applyFill="1" applyBorder="1" applyAlignment="1" applyProtection="1">
      <alignment horizontal="center" vertical="center" wrapText="1" shrinkToFit="1"/>
      <protection locked="0"/>
    </xf>
    <xf numFmtId="0" fontId="4" fillId="0" borderId="10" xfId="0" applyNumberFormat="1" applyFont="1" applyFill="1" applyBorder="1" applyAlignment="1" applyProtection="1">
      <alignment horizontal="center" vertical="center" wrapText="1" shrinkToFit="1"/>
      <protection locked="0"/>
    </xf>
    <xf numFmtId="0" fontId="4" fillId="33" borderId="10" xfId="0" applyNumberFormat="1" applyFont="1" applyFill="1" applyBorder="1" applyAlignment="1" applyProtection="1">
      <alignment vertical="center" wrapText="1" shrinkToFit="1"/>
      <protection locked="0"/>
    </xf>
    <xf numFmtId="0" fontId="4" fillId="0" borderId="10" xfId="0" applyNumberFormat="1" applyFont="1" applyFill="1" applyBorder="1" applyAlignment="1" applyProtection="1">
      <alignment vertical="center" wrapText="1" shrinkToFit="1"/>
      <protection locked="0"/>
    </xf>
    <xf numFmtId="49" fontId="5" fillId="33" borderId="10" xfId="34" applyNumberFormat="1" applyFont="1" applyFill="1" applyBorder="1" applyAlignment="1">
      <alignment horizontal="left" vertical="center" wrapText="1"/>
      <protection/>
    </xf>
    <xf numFmtId="49" fontId="6" fillId="33" borderId="10" xfId="0" applyNumberFormat="1" applyFont="1" applyFill="1" applyBorder="1" applyAlignment="1" applyProtection="1">
      <alignment horizontal="left" vertical="center" wrapText="1"/>
      <protection locked="0"/>
    </xf>
    <xf numFmtId="49" fontId="4" fillId="33" borderId="10" xfId="0" applyNumberFormat="1" applyFont="1" applyFill="1" applyBorder="1" applyAlignment="1" applyProtection="1">
      <alignment horizontal="left" vertical="center" wrapText="1"/>
      <protection locked="0"/>
    </xf>
    <xf numFmtId="0" fontId="4" fillId="33" borderId="10" xfId="0" applyNumberFormat="1" applyFont="1" applyFill="1" applyBorder="1" applyAlignment="1" applyProtection="1">
      <alignment horizontal="left" vertical="center" wrapText="1"/>
      <protection locked="0"/>
    </xf>
    <xf numFmtId="49" fontId="6" fillId="33" borderId="10" xfId="0" applyNumberFormat="1" applyFont="1" applyFill="1" applyBorder="1" applyAlignment="1" applyProtection="1">
      <alignment vertical="center" wrapText="1"/>
      <protection locked="0"/>
    </xf>
    <xf numFmtId="0" fontId="7" fillId="0" borderId="0" xfId="0" applyFont="1" applyAlignment="1">
      <alignment/>
    </xf>
    <xf numFmtId="49" fontId="5" fillId="33" borderId="10" xfId="34" applyNumberFormat="1" applyFont="1" applyFill="1" applyBorder="1" applyAlignment="1">
      <alignment horizontal="center" vertical="center" wrapText="1"/>
      <protection/>
    </xf>
    <xf numFmtId="49" fontId="4" fillId="33" borderId="10" xfId="0" applyNumberFormat="1" applyFont="1" applyFill="1" applyBorder="1" applyAlignment="1" applyProtection="1">
      <alignment horizontal="left" vertical="center" wrapText="1"/>
      <protection/>
    </xf>
    <xf numFmtId="49" fontId="4" fillId="33" borderId="10" xfId="0" applyNumberFormat="1" applyFont="1" applyFill="1" applyBorder="1" applyAlignment="1" applyProtection="1">
      <alignment horizontal="center" vertical="center" wrapText="1"/>
      <protection/>
    </xf>
    <xf numFmtId="164" fontId="4" fillId="33" borderId="10" xfId="0" applyNumberFormat="1" applyFont="1" applyFill="1" applyBorder="1" applyAlignment="1" applyProtection="1">
      <alignment horizontal="left" vertical="center" wrapText="1"/>
      <protection/>
    </xf>
    <xf numFmtId="0" fontId="4" fillId="33" borderId="10" xfId="0" applyNumberFormat="1" applyFont="1" applyFill="1" applyBorder="1" applyAlignment="1" applyProtection="1">
      <alignment horizontal="left" vertical="center" wrapText="1"/>
      <protection/>
    </xf>
    <xf numFmtId="0" fontId="5" fillId="33" borderId="10" xfId="34" applyNumberFormat="1" applyFont="1" applyFill="1" applyBorder="1" applyAlignment="1">
      <alignment horizontal="left" vertical="center" wrapText="1"/>
      <protection/>
    </xf>
    <xf numFmtId="49" fontId="8" fillId="33" borderId="10" xfId="34" applyNumberFormat="1" applyFont="1" applyFill="1" applyBorder="1" applyAlignment="1">
      <alignment horizontal="left" vertical="center" wrapText="1"/>
      <protection/>
    </xf>
    <xf numFmtId="0" fontId="7" fillId="0" borderId="11" xfId="0" applyFont="1" applyBorder="1" applyAlignment="1">
      <alignment/>
    </xf>
    <xf numFmtId="165" fontId="6" fillId="33" borderId="10" xfId="0" applyNumberFormat="1" applyFont="1" applyFill="1" applyBorder="1" applyAlignment="1" applyProtection="1">
      <alignment horizontal="center" vertical="center" wrapText="1"/>
      <protection/>
    </xf>
    <xf numFmtId="165" fontId="6" fillId="33" borderId="10" xfId="0" applyNumberFormat="1" applyFont="1" applyFill="1" applyBorder="1" applyAlignment="1" applyProtection="1">
      <alignment horizontal="right" vertical="center"/>
      <protection locked="0"/>
    </xf>
    <xf numFmtId="165" fontId="4" fillId="33" borderId="10" xfId="0" applyNumberFormat="1" applyFont="1" applyFill="1" applyBorder="1" applyAlignment="1" applyProtection="1">
      <alignment horizontal="right" vertical="center"/>
      <protection locked="0"/>
    </xf>
    <xf numFmtId="49" fontId="6" fillId="33" borderId="10" xfId="0" applyNumberFormat="1" applyFont="1" applyFill="1" applyBorder="1" applyAlignment="1" applyProtection="1">
      <alignment horizontal="center" vertical="center" wrapText="1"/>
      <protection locked="0"/>
    </xf>
    <xf numFmtId="0" fontId="10" fillId="33" borderId="10" xfId="0" applyFont="1" applyFill="1" applyBorder="1" applyAlignment="1">
      <alignment horizontal="center" vertical="center" wrapText="1"/>
    </xf>
    <xf numFmtId="0" fontId="11" fillId="33" borderId="10" xfId="0" applyNumberFormat="1" applyFont="1" applyFill="1" applyBorder="1" applyAlignment="1" applyProtection="1">
      <alignment horizontal="center" vertical="center" wrapText="1"/>
      <protection/>
    </xf>
    <xf numFmtId="14" fontId="4" fillId="33" borderId="10" xfId="0" applyNumberFormat="1" applyFont="1" applyFill="1" applyBorder="1" applyAlignment="1" applyProtection="1">
      <alignment vertical="center" wrapText="1" shrinkToFit="1"/>
      <protection locked="0"/>
    </xf>
    <xf numFmtId="14" fontId="4" fillId="33" borderId="10" xfId="0" applyNumberFormat="1" applyFont="1" applyFill="1" applyBorder="1" applyAlignment="1" applyProtection="1">
      <alignment horizontal="center" vertical="center" wrapText="1" shrinkToFit="1"/>
      <protection locked="0"/>
    </xf>
    <xf numFmtId="0" fontId="4" fillId="33" borderId="10" xfId="0" applyNumberFormat="1" applyFont="1" applyFill="1" applyBorder="1" applyAlignment="1" applyProtection="1">
      <alignment horizontal="left" vertical="center" wrapText="1" shrinkToFit="1"/>
      <protection locked="0"/>
    </xf>
    <xf numFmtId="0" fontId="9" fillId="33" borderId="10" xfId="0" applyNumberFormat="1" applyFont="1" applyFill="1" applyBorder="1" applyAlignment="1" applyProtection="1">
      <alignment horizontal="center" vertical="center" wrapText="1"/>
      <protection/>
    </xf>
    <xf numFmtId="14" fontId="0" fillId="0" borderId="0" xfId="0" applyNumberFormat="1" applyAlignment="1">
      <alignment/>
    </xf>
    <xf numFmtId="49" fontId="4" fillId="33" borderId="0" xfId="0" applyNumberFormat="1" applyFont="1" applyFill="1" applyBorder="1" applyAlignment="1" applyProtection="1">
      <alignment horizontal="left" vertical="center" wrapText="1"/>
      <protection/>
    </xf>
    <xf numFmtId="49" fontId="4" fillId="33" borderId="12" xfId="0" applyNumberFormat="1" applyFont="1" applyFill="1" applyBorder="1" applyAlignment="1" applyProtection="1">
      <alignment horizontal="left" vertical="center" wrapText="1"/>
      <protection/>
    </xf>
    <xf numFmtId="0" fontId="7" fillId="0" borderId="0" xfId="0" applyFont="1" applyBorder="1" applyAlignment="1">
      <alignment horizontal="left" wrapText="1"/>
    </xf>
    <xf numFmtId="0" fontId="8" fillId="0" borderId="0" xfId="0" applyFont="1" applyAlignment="1">
      <alignment horizontal="center" wrapText="1"/>
    </xf>
    <xf numFmtId="0" fontId="3" fillId="33" borderId="0" xfId="0" applyNumberFormat="1" applyFont="1" applyFill="1" applyBorder="1" applyAlignment="1" applyProtection="1">
      <alignment horizontal="center" vertical="top" wrapText="1"/>
      <protection/>
    </xf>
    <xf numFmtId="0" fontId="7" fillId="0" borderId="0" xfId="0" applyFont="1" applyAlignment="1">
      <alignment horizontal="center" vertical="top" wrapText="1"/>
    </xf>
    <xf numFmtId="49" fontId="4" fillId="33" borderId="0" xfId="0" applyNumberFormat="1" applyFont="1" applyFill="1" applyBorder="1" applyAlignment="1" applyProtection="1">
      <alignment horizontal="left" vertical="center" wrapText="1"/>
      <protection/>
    </xf>
    <xf numFmtId="0" fontId="9" fillId="33" borderId="13" xfId="0" applyNumberFormat="1" applyFont="1" applyFill="1" applyBorder="1" applyAlignment="1" applyProtection="1">
      <alignment horizontal="center" vertical="center" wrapText="1"/>
      <protection/>
    </xf>
    <xf numFmtId="0" fontId="9" fillId="33" borderId="14" xfId="0" applyNumberFormat="1" applyFont="1" applyFill="1" applyBorder="1" applyAlignment="1" applyProtection="1">
      <alignment horizontal="center" vertical="center" wrapText="1"/>
      <protection/>
    </xf>
    <xf numFmtId="0" fontId="9" fillId="33" borderId="10" xfId="0" applyNumberFormat="1" applyFont="1" applyFill="1" applyBorder="1" applyAlignment="1" applyProtection="1">
      <alignment horizontal="center" vertical="center" wrapText="1"/>
      <protection/>
    </xf>
    <xf numFmtId="0" fontId="9" fillId="33" borderId="15" xfId="0" applyNumberFormat="1" applyFont="1" applyFill="1" applyBorder="1" applyAlignment="1" applyProtection="1">
      <alignment horizontal="center" vertical="center" wrapText="1"/>
      <protection/>
    </xf>
    <xf numFmtId="0" fontId="9" fillId="33" borderId="16" xfId="0" applyNumberFormat="1" applyFont="1" applyFill="1" applyBorder="1" applyAlignment="1" applyProtection="1">
      <alignment horizontal="center" vertical="center" wrapText="1"/>
      <protection/>
    </xf>
    <xf numFmtId="0" fontId="9" fillId="33" borderId="17" xfId="0" applyNumberFormat="1" applyFont="1" applyFill="1" applyBorder="1" applyAlignment="1" applyProtection="1">
      <alignment horizontal="center" vertical="center" wrapText="1"/>
      <protection/>
    </xf>
    <xf numFmtId="0" fontId="9" fillId="33" borderId="18" xfId="0" applyNumberFormat="1" applyFont="1" applyFill="1" applyBorder="1" applyAlignment="1" applyProtection="1">
      <alignment horizontal="center" vertical="center" wrapText="1"/>
      <protection/>
    </xf>
    <xf numFmtId="43" fontId="9" fillId="33" borderId="13" xfId="60" applyFont="1" applyFill="1" applyBorder="1" applyAlignment="1" applyProtection="1">
      <alignment horizontal="center" vertical="center" wrapText="1"/>
      <protection/>
    </xf>
    <xf numFmtId="43" fontId="9" fillId="33" borderId="15" xfId="60" applyFont="1" applyFill="1" applyBorder="1" applyAlignment="1" applyProtection="1">
      <alignment horizontal="center" vertical="center" wrapText="1"/>
      <protection/>
    </xf>
    <xf numFmtId="43" fontId="9" fillId="33" borderId="14" xfId="60" applyFont="1" applyFill="1" applyBorder="1" applyAlignment="1" applyProtection="1">
      <alignment horizontal="center" vertical="center" wrapText="1"/>
      <protection/>
    </xf>
    <xf numFmtId="0" fontId="10" fillId="33" borderId="18" xfId="0" applyFont="1"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 xfId="33"/>
    <cellStyle name="Normal_TMP_2" xfId="34"/>
    <cellStyle name="Акцент1" xfId="35"/>
    <cellStyle name="Акцент2" xfId="36"/>
    <cellStyle name="Акцент3" xfId="37"/>
    <cellStyle name="Акцент4" xfId="38"/>
    <cellStyle name="Акцент5" xfId="39"/>
    <cellStyle name="Акцент6" xfId="40"/>
    <cellStyle name="Ввод " xfId="41"/>
    <cellStyle name="Вывод" xfId="42"/>
    <cellStyle name="Вычисление"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S44"/>
  <sheetViews>
    <sheetView tabSelected="1" zoomScale="80" zoomScaleNormal="80" zoomScalePageLayoutView="0" workbookViewId="0" topLeftCell="A8">
      <pane ySplit="1440" topLeftCell="A1" activePane="bottomLeft" state="split"/>
      <selection pane="topLeft" activeCell="J38" sqref="J38"/>
      <selection pane="bottomLeft" activeCell="A1" sqref="A1:J1"/>
    </sheetView>
  </sheetViews>
  <sheetFormatPr defaultColWidth="32.25390625" defaultRowHeight="12.75"/>
  <cols>
    <col min="1" max="1" width="29.125" style="0" customWidth="1"/>
    <col min="2" max="2" width="7.375" style="0" customWidth="1"/>
    <col min="3" max="3" width="14.75390625" style="0" bestFit="1" customWidth="1"/>
    <col min="4" max="4" width="11.875" style="0" customWidth="1"/>
    <col min="5" max="5" width="10.75390625" style="0" customWidth="1"/>
    <col min="6" max="6" width="14.25390625" style="0" bestFit="1" customWidth="1"/>
    <col min="7" max="7" width="11.75390625" style="0" customWidth="1"/>
    <col min="8" max="8" width="10.75390625" style="0" customWidth="1"/>
    <col min="9" max="9" width="20.75390625" style="0" bestFit="1" customWidth="1"/>
    <col min="10" max="10" width="12.125" style="0" customWidth="1"/>
    <col min="11" max="11" width="11.875" style="0" customWidth="1"/>
    <col min="12" max="12" width="7.75390625" style="0" customWidth="1"/>
    <col min="13" max="13" width="8.875" style="0" customWidth="1"/>
    <col min="14" max="14" width="11.625" style="0" customWidth="1"/>
    <col min="15" max="15" width="12.00390625" style="0" customWidth="1"/>
    <col min="16" max="16" width="11.25390625" style="0" customWidth="1"/>
    <col min="17" max="17" width="9.875" style="0" customWidth="1"/>
    <col min="18" max="18" width="9.375" style="0" customWidth="1"/>
    <col min="19" max="19" width="10.25390625" style="0" customWidth="1"/>
  </cols>
  <sheetData>
    <row r="1" spans="1:19" ht="57.75" customHeight="1">
      <c r="A1" s="32"/>
      <c r="B1" s="32"/>
      <c r="C1" s="32"/>
      <c r="D1" s="32"/>
      <c r="E1" s="32"/>
      <c r="F1" s="32"/>
      <c r="G1" s="32"/>
      <c r="H1" s="32"/>
      <c r="I1" s="32"/>
      <c r="J1" s="32"/>
      <c r="K1" s="10"/>
      <c r="L1" s="10"/>
      <c r="M1" s="10"/>
      <c r="N1" s="10"/>
      <c r="O1" s="33" t="s">
        <v>176</v>
      </c>
      <c r="P1" s="33"/>
      <c r="Q1" s="33"/>
      <c r="R1" s="33"/>
      <c r="S1" s="33"/>
    </row>
    <row r="2" spans="1:19" ht="15.75" customHeight="1">
      <c r="A2" s="34" t="s">
        <v>102</v>
      </c>
      <c r="B2" s="34"/>
      <c r="C2" s="34"/>
      <c r="D2" s="34"/>
      <c r="E2" s="34"/>
      <c r="F2" s="34"/>
      <c r="G2" s="34"/>
      <c r="H2" s="34"/>
      <c r="I2" s="34"/>
      <c r="J2" s="34"/>
      <c r="K2" s="34"/>
      <c r="L2" s="34"/>
      <c r="M2" s="34"/>
      <c r="N2" s="34"/>
      <c r="O2" s="34"/>
      <c r="P2" s="34"/>
      <c r="Q2" s="34"/>
      <c r="R2" s="34"/>
      <c r="S2" s="34"/>
    </row>
    <row r="3" spans="1:19" ht="15.75">
      <c r="A3" s="34" t="s">
        <v>181</v>
      </c>
      <c r="B3" s="34"/>
      <c r="C3" s="34"/>
      <c r="D3" s="34"/>
      <c r="E3" s="34"/>
      <c r="F3" s="34"/>
      <c r="G3" s="35"/>
      <c r="H3" s="34"/>
      <c r="I3" s="34"/>
      <c r="J3" s="34"/>
      <c r="K3" s="34"/>
      <c r="L3" s="34"/>
      <c r="M3" s="34"/>
      <c r="N3" s="34"/>
      <c r="O3" s="34"/>
      <c r="P3" s="34"/>
      <c r="Q3" s="34"/>
      <c r="R3" s="34"/>
      <c r="S3" s="34"/>
    </row>
    <row r="4" spans="1:19" ht="12.75" customHeight="1">
      <c r="A4" s="36" t="s">
        <v>177</v>
      </c>
      <c r="B4" s="36"/>
      <c r="C4" s="36"/>
      <c r="D4" s="36"/>
      <c r="E4" s="36"/>
      <c r="F4" s="36"/>
      <c r="G4" s="36"/>
      <c r="H4" s="36"/>
      <c r="I4" s="36"/>
      <c r="J4" s="36"/>
      <c r="K4" s="36"/>
      <c r="L4" s="36"/>
      <c r="M4" s="36"/>
      <c r="N4" s="36"/>
      <c r="O4" s="36"/>
      <c r="P4" s="36"/>
      <c r="Q4" s="36"/>
      <c r="R4" s="36"/>
      <c r="S4" s="36"/>
    </row>
    <row r="5" spans="1:19" ht="12.75" customHeight="1">
      <c r="A5" s="36" t="s">
        <v>178</v>
      </c>
      <c r="B5" s="36"/>
      <c r="C5" s="36"/>
      <c r="D5" s="36"/>
      <c r="E5" s="36"/>
      <c r="F5" s="36"/>
      <c r="G5" s="36"/>
      <c r="H5" s="30"/>
      <c r="I5" s="30"/>
      <c r="J5" s="30"/>
      <c r="K5" s="30"/>
      <c r="L5" s="30"/>
      <c r="M5" s="30"/>
      <c r="N5" s="30"/>
      <c r="O5" s="30"/>
      <c r="P5" s="30"/>
      <c r="Q5" s="30"/>
      <c r="R5" s="30"/>
      <c r="S5" s="30"/>
    </row>
    <row r="6" spans="1:19" ht="12.75">
      <c r="A6" s="31" t="s">
        <v>103</v>
      </c>
      <c r="B6" s="31"/>
      <c r="C6" s="31"/>
      <c r="D6" s="31"/>
      <c r="E6" s="31"/>
      <c r="F6" s="31"/>
      <c r="G6" s="31"/>
      <c r="H6" s="31"/>
      <c r="I6" s="31"/>
      <c r="J6" s="31"/>
      <c r="K6" s="31"/>
      <c r="L6" s="31"/>
      <c r="M6" s="31"/>
      <c r="N6" s="31"/>
      <c r="O6" s="31"/>
      <c r="P6" s="31"/>
      <c r="Q6" s="31"/>
      <c r="R6" s="31"/>
      <c r="S6" s="31"/>
    </row>
    <row r="7" spans="1:19" ht="29.25" customHeight="1">
      <c r="A7" s="39" t="s">
        <v>3</v>
      </c>
      <c r="B7" s="41" t="s">
        <v>87</v>
      </c>
      <c r="C7" s="44" t="s">
        <v>78</v>
      </c>
      <c r="D7" s="45"/>
      <c r="E7" s="45"/>
      <c r="F7" s="45"/>
      <c r="G7" s="45"/>
      <c r="H7" s="45"/>
      <c r="I7" s="45"/>
      <c r="J7" s="45"/>
      <c r="K7" s="46"/>
      <c r="L7" s="37" t="s">
        <v>79</v>
      </c>
      <c r="M7" s="40"/>
      <c r="N7" s="37" t="s">
        <v>0</v>
      </c>
      <c r="O7" s="40"/>
      <c r="P7" s="40"/>
      <c r="Q7" s="40"/>
      <c r="R7" s="40"/>
      <c r="S7" s="40"/>
    </row>
    <row r="8" spans="1:19" ht="12.75">
      <c r="A8" s="39"/>
      <c r="B8" s="42"/>
      <c r="C8" s="37" t="s">
        <v>6</v>
      </c>
      <c r="D8" s="40"/>
      <c r="E8" s="38"/>
      <c r="F8" s="37" t="s">
        <v>80</v>
      </c>
      <c r="G8" s="40"/>
      <c r="H8" s="38"/>
      <c r="I8" s="37" t="s">
        <v>81</v>
      </c>
      <c r="J8" s="40"/>
      <c r="K8" s="38"/>
      <c r="L8" s="41" t="s">
        <v>8</v>
      </c>
      <c r="M8" s="41" t="s">
        <v>9</v>
      </c>
      <c r="N8" s="37" t="s">
        <v>82</v>
      </c>
      <c r="O8" s="38"/>
      <c r="P8" s="39" t="s">
        <v>83</v>
      </c>
      <c r="Q8" s="39" t="s">
        <v>84</v>
      </c>
      <c r="R8" s="37" t="s">
        <v>1</v>
      </c>
      <c r="S8" s="40"/>
    </row>
    <row r="9" spans="1:19" ht="63" customHeight="1">
      <c r="A9" s="39"/>
      <c r="B9" s="43"/>
      <c r="C9" s="28" t="s">
        <v>7</v>
      </c>
      <c r="D9" s="28" t="s">
        <v>101</v>
      </c>
      <c r="E9" s="28" t="s">
        <v>2</v>
      </c>
      <c r="F9" s="28" t="s">
        <v>7</v>
      </c>
      <c r="G9" s="28" t="s">
        <v>101</v>
      </c>
      <c r="H9" s="28" t="s">
        <v>2</v>
      </c>
      <c r="I9" s="28" t="s">
        <v>7</v>
      </c>
      <c r="J9" s="28" t="s">
        <v>101</v>
      </c>
      <c r="K9" s="28" t="s">
        <v>2</v>
      </c>
      <c r="L9" s="47"/>
      <c r="M9" s="43"/>
      <c r="N9" s="28" t="s">
        <v>10</v>
      </c>
      <c r="O9" s="28" t="s">
        <v>11</v>
      </c>
      <c r="P9" s="39"/>
      <c r="Q9" s="39"/>
      <c r="R9" s="28" t="s">
        <v>85</v>
      </c>
      <c r="S9" s="28" t="s">
        <v>86</v>
      </c>
    </row>
    <row r="10" spans="1:19" ht="13.5" customHeight="1">
      <c r="A10" s="23">
        <v>1</v>
      </c>
      <c r="B10" s="23">
        <v>2</v>
      </c>
      <c r="C10" s="24">
        <v>3</v>
      </c>
      <c r="D10" s="24">
        <v>4</v>
      </c>
      <c r="E10" s="24">
        <v>5</v>
      </c>
      <c r="F10" s="24">
        <v>6</v>
      </c>
      <c r="G10" s="24">
        <v>7</v>
      </c>
      <c r="H10" s="24">
        <v>8</v>
      </c>
      <c r="I10" s="24">
        <v>9</v>
      </c>
      <c r="J10" s="24">
        <v>10</v>
      </c>
      <c r="K10" s="24">
        <v>11</v>
      </c>
      <c r="L10" s="23">
        <v>12</v>
      </c>
      <c r="M10" s="23">
        <v>13</v>
      </c>
      <c r="N10" s="24">
        <v>14</v>
      </c>
      <c r="O10" s="24">
        <v>15</v>
      </c>
      <c r="P10" s="24">
        <v>16</v>
      </c>
      <c r="Q10" s="24">
        <v>17</v>
      </c>
      <c r="R10" s="24">
        <v>18</v>
      </c>
      <c r="S10" s="24">
        <v>19</v>
      </c>
    </row>
    <row r="11" spans="1:19" ht="63">
      <c r="A11" s="5" t="s">
        <v>27</v>
      </c>
      <c r="B11" s="11" t="s">
        <v>28</v>
      </c>
      <c r="C11" s="11" t="s">
        <v>127</v>
      </c>
      <c r="D11" s="11" t="s">
        <v>127</v>
      </c>
      <c r="E11" s="11" t="s">
        <v>127</v>
      </c>
      <c r="F11" s="11" t="s">
        <v>127</v>
      </c>
      <c r="G11" s="11" t="s">
        <v>127</v>
      </c>
      <c r="H11" s="11" t="s">
        <v>127</v>
      </c>
      <c r="I11" s="11" t="s">
        <v>127</v>
      </c>
      <c r="J11" s="11" t="s">
        <v>127</v>
      </c>
      <c r="K11" s="11" t="s">
        <v>127</v>
      </c>
      <c r="L11" s="11" t="s">
        <v>127</v>
      </c>
      <c r="M11" s="11" t="s">
        <v>127</v>
      </c>
      <c r="N11" s="19">
        <f aca="true" t="shared" si="0" ref="N11:S11">N12+N31+N36</f>
        <v>48947.4</v>
      </c>
      <c r="O11" s="19">
        <f t="shared" si="0"/>
        <v>44595.100000000006</v>
      </c>
      <c r="P11" s="19">
        <f t="shared" si="0"/>
        <v>42408.899999999994</v>
      </c>
      <c r="Q11" s="19">
        <f t="shared" si="0"/>
        <v>41005.172999999995</v>
      </c>
      <c r="R11" s="19">
        <f t="shared" si="0"/>
        <v>42636.41192</v>
      </c>
      <c r="S11" s="19">
        <f t="shared" si="0"/>
        <v>44332.9003968</v>
      </c>
    </row>
    <row r="12" spans="1:19" ht="52.5">
      <c r="A12" s="5" t="s">
        <v>104</v>
      </c>
      <c r="B12" s="11" t="s">
        <v>29</v>
      </c>
      <c r="C12" s="11" t="s">
        <v>127</v>
      </c>
      <c r="D12" s="11" t="s">
        <v>127</v>
      </c>
      <c r="E12" s="11" t="s">
        <v>127</v>
      </c>
      <c r="F12" s="11" t="s">
        <v>127</v>
      </c>
      <c r="G12" s="11" t="s">
        <v>127</v>
      </c>
      <c r="H12" s="11" t="s">
        <v>127</v>
      </c>
      <c r="I12" s="11" t="s">
        <v>127</v>
      </c>
      <c r="J12" s="11" t="s">
        <v>127</v>
      </c>
      <c r="K12" s="11" t="s">
        <v>127</v>
      </c>
      <c r="L12" s="11" t="s">
        <v>127</v>
      </c>
      <c r="M12" s="11" t="s">
        <v>127</v>
      </c>
      <c r="N12" s="20">
        <f aca="true" t="shared" si="1" ref="N12:S12">SUM(N14:N30)</f>
        <v>35685.8</v>
      </c>
      <c r="O12" s="20">
        <f t="shared" si="1"/>
        <v>31860</v>
      </c>
      <c r="P12" s="20">
        <f t="shared" si="1"/>
        <v>29368.199999999997</v>
      </c>
      <c r="Q12" s="20">
        <f t="shared" si="1"/>
        <v>27441.813</v>
      </c>
      <c r="R12" s="20">
        <f t="shared" si="1"/>
        <v>28539.48552</v>
      </c>
      <c r="S12" s="20">
        <f t="shared" si="1"/>
        <v>29681.064940800006</v>
      </c>
    </row>
    <row r="13" spans="1:19" ht="12.75">
      <c r="A13" s="17" t="s">
        <v>16</v>
      </c>
      <c r="B13" s="11"/>
      <c r="C13" s="5"/>
      <c r="D13" s="5"/>
      <c r="E13" s="5"/>
      <c r="F13" s="6"/>
      <c r="G13" s="6"/>
      <c r="H13" s="6"/>
      <c r="I13" s="6"/>
      <c r="J13" s="6"/>
      <c r="K13" s="6"/>
      <c r="L13" s="11"/>
      <c r="M13" s="11"/>
      <c r="N13" s="20"/>
      <c r="O13" s="20"/>
      <c r="P13" s="20"/>
      <c r="Q13" s="20"/>
      <c r="R13" s="20"/>
      <c r="S13" s="20"/>
    </row>
    <row r="14" spans="1:19" ht="129.75" customHeight="1">
      <c r="A14" s="12" t="s">
        <v>30</v>
      </c>
      <c r="B14" s="13" t="s">
        <v>31</v>
      </c>
      <c r="C14" s="7" t="s">
        <v>17</v>
      </c>
      <c r="D14" s="7" t="s">
        <v>19</v>
      </c>
      <c r="E14" s="7" t="s">
        <v>18</v>
      </c>
      <c r="F14" s="1"/>
      <c r="G14" s="1"/>
      <c r="H14" s="1"/>
      <c r="I14" s="27" t="s">
        <v>131</v>
      </c>
      <c r="J14" s="1" t="s">
        <v>128</v>
      </c>
      <c r="K14" s="1" t="s">
        <v>129</v>
      </c>
      <c r="L14" s="13" t="s">
        <v>88</v>
      </c>
      <c r="M14" s="13" t="s">
        <v>14</v>
      </c>
      <c r="N14" s="21">
        <v>704</v>
      </c>
      <c r="O14" s="21">
        <v>685</v>
      </c>
      <c r="P14" s="21">
        <v>473.1</v>
      </c>
      <c r="Q14" s="21">
        <f>1.06*P14</f>
        <v>501.48600000000005</v>
      </c>
      <c r="R14" s="21">
        <f aca="true" t="shared" si="2" ref="R14:S16">1.04*Q14</f>
        <v>521.5454400000001</v>
      </c>
      <c r="S14" s="21">
        <f t="shared" si="2"/>
        <v>542.4072576000001</v>
      </c>
    </row>
    <row r="15" spans="1:19" ht="393.75">
      <c r="A15" s="12" t="s">
        <v>105</v>
      </c>
      <c r="B15" s="13" t="s">
        <v>32</v>
      </c>
      <c r="C15" s="7" t="s">
        <v>17</v>
      </c>
      <c r="D15" s="7" t="s">
        <v>19</v>
      </c>
      <c r="E15" s="7" t="s">
        <v>18</v>
      </c>
      <c r="F15" s="7"/>
      <c r="G15" s="7"/>
      <c r="H15" s="7"/>
      <c r="I15" s="27" t="s">
        <v>133</v>
      </c>
      <c r="J15" s="1" t="s">
        <v>132</v>
      </c>
      <c r="K15" s="1" t="s">
        <v>155</v>
      </c>
      <c r="L15" s="13" t="s">
        <v>88</v>
      </c>
      <c r="M15" s="13" t="s">
        <v>14</v>
      </c>
      <c r="N15" s="21">
        <v>356.7</v>
      </c>
      <c r="O15" s="21">
        <v>202.7</v>
      </c>
      <c r="P15" s="21">
        <v>76.7</v>
      </c>
      <c r="Q15" s="21">
        <f>1.06*P15</f>
        <v>81.302</v>
      </c>
      <c r="R15" s="21">
        <f t="shared" si="2"/>
        <v>84.55408000000001</v>
      </c>
      <c r="S15" s="21">
        <f t="shared" si="2"/>
        <v>87.93624320000002</v>
      </c>
    </row>
    <row r="16" spans="1:19" ht="286.5" customHeight="1">
      <c r="A16" s="12" t="s">
        <v>106</v>
      </c>
      <c r="B16" s="13" t="s">
        <v>33</v>
      </c>
      <c r="C16" s="7" t="s">
        <v>65</v>
      </c>
      <c r="D16" s="7" t="s">
        <v>66</v>
      </c>
      <c r="E16" s="7" t="s">
        <v>67</v>
      </c>
      <c r="F16" s="7"/>
      <c r="G16" s="7"/>
      <c r="H16" s="7"/>
      <c r="I16" s="27" t="s">
        <v>134</v>
      </c>
      <c r="J16" s="2" t="s">
        <v>148</v>
      </c>
      <c r="K16" s="26" t="s">
        <v>167</v>
      </c>
      <c r="L16" s="13" t="s">
        <v>89</v>
      </c>
      <c r="M16" s="13" t="s">
        <v>4</v>
      </c>
      <c r="N16" s="21">
        <v>50</v>
      </c>
      <c r="O16" s="21">
        <v>25.2</v>
      </c>
      <c r="P16" s="21">
        <v>50</v>
      </c>
      <c r="Q16" s="21">
        <f>1.06*P16</f>
        <v>53</v>
      </c>
      <c r="R16" s="21">
        <f t="shared" si="2"/>
        <v>55.120000000000005</v>
      </c>
      <c r="S16" s="21">
        <f t="shared" si="2"/>
        <v>57.3248</v>
      </c>
    </row>
    <row r="17" spans="1:19" ht="202.5">
      <c r="A17" s="12" t="s">
        <v>107</v>
      </c>
      <c r="B17" s="13" t="s">
        <v>34</v>
      </c>
      <c r="C17" s="7" t="s">
        <v>17</v>
      </c>
      <c r="D17" s="7" t="s">
        <v>19</v>
      </c>
      <c r="E17" s="7" t="s">
        <v>18</v>
      </c>
      <c r="F17" s="7"/>
      <c r="G17" s="7"/>
      <c r="H17" s="7"/>
      <c r="I17" s="27" t="s">
        <v>151</v>
      </c>
      <c r="J17" s="2" t="s">
        <v>150</v>
      </c>
      <c r="K17" s="1" t="s">
        <v>156</v>
      </c>
      <c r="L17" s="13" t="s">
        <v>90</v>
      </c>
      <c r="M17" s="13" t="s">
        <v>88</v>
      </c>
      <c r="N17" s="21">
        <v>13765.5</v>
      </c>
      <c r="O17" s="21">
        <v>13750.7</v>
      </c>
      <c r="P17" s="21">
        <v>10292.8</v>
      </c>
      <c r="Q17" s="21">
        <f>1.06*P17</f>
        <v>10910.368</v>
      </c>
      <c r="R17" s="21">
        <f aca="true" t="shared" si="3" ref="R17:S30">1.04*Q17</f>
        <v>11346.782720000001</v>
      </c>
      <c r="S17" s="21">
        <f t="shared" si="3"/>
        <v>11800.654028800001</v>
      </c>
    </row>
    <row r="18" spans="1:19" ht="315">
      <c r="A18" s="12" t="s">
        <v>108</v>
      </c>
      <c r="B18" s="13" t="s">
        <v>35</v>
      </c>
      <c r="C18" s="7" t="s">
        <v>17</v>
      </c>
      <c r="D18" s="7" t="s">
        <v>19</v>
      </c>
      <c r="E18" s="7" t="s">
        <v>18</v>
      </c>
      <c r="F18" s="7"/>
      <c r="G18" s="7"/>
      <c r="H18" s="7"/>
      <c r="I18" s="27" t="s">
        <v>153</v>
      </c>
      <c r="J18" s="2" t="s">
        <v>149</v>
      </c>
      <c r="K18" s="1" t="s">
        <v>152</v>
      </c>
      <c r="L18" s="13" t="s">
        <v>12</v>
      </c>
      <c r="M18" s="13" t="s">
        <v>91</v>
      </c>
      <c r="N18" s="21">
        <v>3314</v>
      </c>
      <c r="O18" s="21">
        <v>1392.2</v>
      </c>
      <c r="P18" s="21">
        <v>2985</v>
      </c>
      <c r="Q18" s="21">
        <v>1000</v>
      </c>
      <c r="R18" s="21">
        <f t="shared" si="3"/>
        <v>1040</v>
      </c>
      <c r="S18" s="21">
        <f t="shared" si="3"/>
        <v>1081.6000000000001</v>
      </c>
    </row>
    <row r="19" spans="1:19" ht="270">
      <c r="A19" s="14" t="s">
        <v>109</v>
      </c>
      <c r="B19" s="13" t="s">
        <v>36</v>
      </c>
      <c r="C19" s="7" t="s">
        <v>17</v>
      </c>
      <c r="D19" s="7" t="s">
        <v>19</v>
      </c>
      <c r="E19" s="7" t="s">
        <v>18</v>
      </c>
      <c r="F19" s="7"/>
      <c r="G19" s="7"/>
      <c r="H19" s="7"/>
      <c r="I19" s="27" t="s">
        <v>130</v>
      </c>
      <c r="J19" s="2" t="s">
        <v>132</v>
      </c>
      <c r="K19" s="1" t="s">
        <v>157</v>
      </c>
      <c r="L19" s="13" t="s">
        <v>92</v>
      </c>
      <c r="M19" s="13" t="s">
        <v>89</v>
      </c>
      <c r="N19" s="21">
        <v>5917</v>
      </c>
      <c r="O19" s="21">
        <v>5293.7</v>
      </c>
      <c r="P19" s="21">
        <v>5246.3</v>
      </c>
      <c r="Q19" s="21">
        <f>1.04*P19</f>
        <v>5456.152</v>
      </c>
      <c r="R19" s="21">
        <f t="shared" si="3"/>
        <v>5674.39808</v>
      </c>
      <c r="S19" s="21">
        <f t="shared" si="3"/>
        <v>5901.3740032000005</v>
      </c>
    </row>
    <row r="20" spans="1:19" ht="409.5">
      <c r="A20" s="12" t="s">
        <v>110</v>
      </c>
      <c r="B20" s="13" t="s">
        <v>37</v>
      </c>
      <c r="C20" s="7" t="s">
        <v>17</v>
      </c>
      <c r="D20" s="7" t="s">
        <v>19</v>
      </c>
      <c r="E20" s="7" t="s">
        <v>18</v>
      </c>
      <c r="F20" s="7"/>
      <c r="G20" s="7"/>
      <c r="H20" s="7"/>
      <c r="I20" s="27" t="s">
        <v>165</v>
      </c>
      <c r="J20" s="2" t="s">
        <v>128</v>
      </c>
      <c r="K20" s="1" t="s">
        <v>166</v>
      </c>
      <c r="L20" s="13" t="s">
        <v>93</v>
      </c>
      <c r="M20" s="13" t="s">
        <v>94</v>
      </c>
      <c r="N20" s="21">
        <v>20</v>
      </c>
      <c r="O20" s="21">
        <v>19.5</v>
      </c>
      <c r="P20" s="21">
        <v>20</v>
      </c>
      <c r="Q20" s="21">
        <f aca="true" t="shared" si="4" ref="Q20:Q30">1.06*P20</f>
        <v>21.200000000000003</v>
      </c>
      <c r="R20" s="21">
        <f t="shared" si="3"/>
        <v>22.048000000000005</v>
      </c>
      <c r="S20" s="21">
        <f t="shared" si="3"/>
        <v>22.929920000000006</v>
      </c>
    </row>
    <row r="21" spans="1:19" ht="258.75">
      <c r="A21" s="12" t="s">
        <v>111</v>
      </c>
      <c r="B21" s="13" t="s">
        <v>38</v>
      </c>
      <c r="C21" s="7" t="s">
        <v>62</v>
      </c>
      <c r="D21" s="7" t="s">
        <v>63</v>
      </c>
      <c r="E21" s="7" t="s">
        <v>64</v>
      </c>
      <c r="F21" s="7"/>
      <c r="G21" s="7"/>
      <c r="H21" s="7"/>
      <c r="I21" s="27" t="s">
        <v>135</v>
      </c>
      <c r="J21" s="2" t="s">
        <v>149</v>
      </c>
      <c r="K21" s="26" t="s">
        <v>158</v>
      </c>
      <c r="L21" s="13" t="s">
        <v>95</v>
      </c>
      <c r="M21" s="13" t="s">
        <v>95</v>
      </c>
      <c r="N21" s="21">
        <v>335.4</v>
      </c>
      <c r="O21" s="21">
        <v>333.7</v>
      </c>
      <c r="P21" s="21">
        <v>325.4</v>
      </c>
      <c r="Q21" s="21">
        <f t="shared" si="4"/>
        <v>344.924</v>
      </c>
      <c r="R21" s="21">
        <f t="shared" si="3"/>
        <v>358.72096</v>
      </c>
      <c r="S21" s="21">
        <f t="shared" si="3"/>
        <v>373.0697984</v>
      </c>
    </row>
    <row r="22" spans="1:19" ht="225">
      <c r="A22" s="12" t="s">
        <v>112</v>
      </c>
      <c r="B22" s="13" t="s">
        <v>39</v>
      </c>
      <c r="C22" s="7" t="s">
        <v>17</v>
      </c>
      <c r="D22" s="7" t="s">
        <v>19</v>
      </c>
      <c r="E22" s="7" t="s">
        <v>18</v>
      </c>
      <c r="F22" s="7"/>
      <c r="G22" s="7"/>
      <c r="H22" s="7"/>
      <c r="I22" s="27" t="s">
        <v>136</v>
      </c>
      <c r="J22" s="2" t="s">
        <v>132</v>
      </c>
      <c r="K22" s="1" t="s">
        <v>168</v>
      </c>
      <c r="L22" s="13" t="s">
        <v>92</v>
      </c>
      <c r="M22" s="13" t="s">
        <v>91</v>
      </c>
      <c r="N22" s="21">
        <v>385</v>
      </c>
      <c r="O22" s="21">
        <v>261.3</v>
      </c>
      <c r="P22" s="21">
        <v>220</v>
      </c>
      <c r="Q22" s="21">
        <f t="shared" si="4"/>
        <v>233.20000000000002</v>
      </c>
      <c r="R22" s="21">
        <f t="shared" si="3"/>
        <v>242.52800000000002</v>
      </c>
      <c r="S22" s="21">
        <f t="shared" si="3"/>
        <v>252.22912000000002</v>
      </c>
    </row>
    <row r="23" spans="1:19" ht="244.5" customHeight="1">
      <c r="A23" s="14" t="s">
        <v>113</v>
      </c>
      <c r="B23" s="13" t="s">
        <v>40</v>
      </c>
      <c r="C23" s="7" t="s">
        <v>17</v>
      </c>
      <c r="D23" s="7" t="s">
        <v>19</v>
      </c>
      <c r="E23" s="7" t="s">
        <v>18</v>
      </c>
      <c r="F23" s="7"/>
      <c r="G23" s="7"/>
      <c r="H23" s="7"/>
      <c r="I23" s="27" t="s">
        <v>137</v>
      </c>
      <c r="J23" s="2" t="s">
        <v>132</v>
      </c>
      <c r="K23" s="1" t="s">
        <v>159</v>
      </c>
      <c r="L23" s="13" t="s">
        <v>93</v>
      </c>
      <c r="M23" s="13" t="s">
        <v>96</v>
      </c>
      <c r="N23" s="21">
        <v>7797.6</v>
      </c>
      <c r="O23" s="21">
        <v>7122.6</v>
      </c>
      <c r="P23" s="21">
        <v>6759.3</v>
      </c>
      <c r="Q23" s="21">
        <f>0.85*P23</f>
        <v>5745.405</v>
      </c>
      <c r="R23" s="21">
        <f t="shared" si="3"/>
        <v>5975.2212</v>
      </c>
      <c r="S23" s="21">
        <f t="shared" si="3"/>
        <v>6214.230048</v>
      </c>
    </row>
    <row r="24" spans="1:19" ht="191.25">
      <c r="A24" s="14" t="s">
        <v>114</v>
      </c>
      <c r="B24" s="13" t="s">
        <v>41</v>
      </c>
      <c r="C24" s="7" t="s">
        <v>17</v>
      </c>
      <c r="D24" s="7" t="s">
        <v>19</v>
      </c>
      <c r="E24" s="7" t="s">
        <v>18</v>
      </c>
      <c r="F24" s="7"/>
      <c r="G24" s="7"/>
      <c r="H24" s="7"/>
      <c r="I24" s="27" t="s">
        <v>138</v>
      </c>
      <c r="J24" s="4" t="s">
        <v>132</v>
      </c>
      <c r="K24" s="3" t="s">
        <v>160</v>
      </c>
      <c r="L24" s="13" t="s">
        <v>92</v>
      </c>
      <c r="M24" s="13" t="s">
        <v>88</v>
      </c>
      <c r="N24" s="21">
        <v>1205</v>
      </c>
      <c r="O24" s="21">
        <v>1155.9</v>
      </c>
      <c r="P24" s="21">
        <v>1150</v>
      </c>
      <c r="Q24" s="21">
        <f t="shared" si="4"/>
        <v>1219</v>
      </c>
      <c r="R24" s="21">
        <f t="shared" si="3"/>
        <v>1267.76</v>
      </c>
      <c r="S24" s="21">
        <f t="shared" si="3"/>
        <v>1318.4704</v>
      </c>
    </row>
    <row r="25" spans="1:19" ht="303.75">
      <c r="A25" s="12" t="s">
        <v>115</v>
      </c>
      <c r="B25" s="13" t="s">
        <v>42</v>
      </c>
      <c r="C25" s="7" t="s">
        <v>17</v>
      </c>
      <c r="D25" s="7" t="s">
        <v>19</v>
      </c>
      <c r="E25" s="7" t="s">
        <v>18</v>
      </c>
      <c r="F25" s="7"/>
      <c r="G25" s="7"/>
      <c r="H25" s="7"/>
      <c r="I25" s="27" t="s">
        <v>173</v>
      </c>
      <c r="J25" s="4" t="s">
        <v>148</v>
      </c>
      <c r="K25" s="3" t="s">
        <v>161</v>
      </c>
      <c r="L25" s="13" t="s">
        <v>89</v>
      </c>
      <c r="M25" s="13" t="s">
        <v>15</v>
      </c>
      <c r="N25" s="21">
        <v>10</v>
      </c>
      <c r="O25" s="21">
        <v>10</v>
      </c>
      <c r="P25" s="21">
        <v>10</v>
      </c>
      <c r="Q25" s="21">
        <f t="shared" si="4"/>
        <v>10.600000000000001</v>
      </c>
      <c r="R25" s="21">
        <f t="shared" si="3"/>
        <v>11.024000000000003</v>
      </c>
      <c r="S25" s="21">
        <f t="shared" si="3"/>
        <v>11.464960000000003</v>
      </c>
    </row>
    <row r="26" spans="1:19" ht="202.5">
      <c r="A26" s="12" t="s">
        <v>116</v>
      </c>
      <c r="B26" s="13" t="s">
        <v>43</v>
      </c>
      <c r="C26" s="7" t="s">
        <v>58</v>
      </c>
      <c r="D26" s="7" t="s">
        <v>57</v>
      </c>
      <c r="E26" s="7" t="s">
        <v>56</v>
      </c>
      <c r="F26" s="7"/>
      <c r="G26" s="7"/>
      <c r="H26" s="7"/>
      <c r="I26" s="27" t="s">
        <v>154</v>
      </c>
      <c r="J26" s="4" t="s">
        <v>150</v>
      </c>
      <c r="K26" s="3" t="s">
        <v>169</v>
      </c>
      <c r="L26" s="13" t="s">
        <v>90</v>
      </c>
      <c r="M26" s="13" t="s">
        <v>88</v>
      </c>
      <c r="N26" s="21">
        <v>723.5</v>
      </c>
      <c r="O26" s="21">
        <v>723.5</v>
      </c>
      <c r="P26" s="21">
        <v>754.6</v>
      </c>
      <c r="Q26" s="21">
        <f t="shared" si="4"/>
        <v>799.8760000000001</v>
      </c>
      <c r="R26" s="21">
        <f t="shared" si="3"/>
        <v>831.8710400000001</v>
      </c>
      <c r="S26" s="21">
        <f t="shared" si="3"/>
        <v>865.1458816000002</v>
      </c>
    </row>
    <row r="27" spans="1:19" ht="360">
      <c r="A27" s="14" t="s">
        <v>117</v>
      </c>
      <c r="B27" s="13" t="s">
        <v>44</v>
      </c>
      <c r="C27" s="7" t="s">
        <v>17</v>
      </c>
      <c r="D27" s="7" t="s">
        <v>19</v>
      </c>
      <c r="E27" s="7" t="s">
        <v>18</v>
      </c>
      <c r="F27" s="7"/>
      <c r="G27" s="7"/>
      <c r="H27" s="7"/>
      <c r="I27" s="27" t="s">
        <v>139</v>
      </c>
      <c r="J27" s="3" t="s">
        <v>132</v>
      </c>
      <c r="K27" s="3" t="s">
        <v>162</v>
      </c>
      <c r="L27" s="13" t="s">
        <v>93</v>
      </c>
      <c r="M27" s="13" t="s">
        <v>13</v>
      </c>
      <c r="N27" s="21">
        <v>376</v>
      </c>
      <c r="O27" s="21">
        <v>316</v>
      </c>
      <c r="P27" s="21">
        <v>610</v>
      </c>
      <c r="Q27" s="21">
        <f t="shared" si="4"/>
        <v>646.6</v>
      </c>
      <c r="R27" s="21">
        <f t="shared" si="3"/>
        <v>672.464</v>
      </c>
      <c r="S27" s="21">
        <f t="shared" si="3"/>
        <v>699.36256</v>
      </c>
    </row>
    <row r="28" spans="1:19" ht="202.5">
      <c r="A28" s="12" t="s">
        <v>118</v>
      </c>
      <c r="B28" s="13" t="s">
        <v>45</v>
      </c>
      <c r="C28" s="7" t="s">
        <v>17</v>
      </c>
      <c r="D28" s="7" t="s">
        <v>19</v>
      </c>
      <c r="E28" s="7" t="s">
        <v>18</v>
      </c>
      <c r="F28" s="7"/>
      <c r="G28" s="7"/>
      <c r="H28" s="7"/>
      <c r="I28" s="27" t="s">
        <v>140</v>
      </c>
      <c r="J28" s="4" t="s">
        <v>132</v>
      </c>
      <c r="K28" s="25" t="s">
        <v>163</v>
      </c>
      <c r="L28" s="13" t="s">
        <v>92</v>
      </c>
      <c r="M28" s="13" t="s">
        <v>89</v>
      </c>
      <c r="N28" s="21">
        <v>50</v>
      </c>
      <c r="O28" s="21">
        <v>50</v>
      </c>
      <c r="P28" s="21">
        <v>50</v>
      </c>
      <c r="Q28" s="21">
        <f t="shared" si="4"/>
        <v>53</v>
      </c>
      <c r="R28" s="21">
        <f t="shared" si="3"/>
        <v>55.120000000000005</v>
      </c>
      <c r="S28" s="21">
        <f t="shared" si="3"/>
        <v>57.3248</v>
      </c>
    </row>
    <row r="29" spans="1:19" ht="393.75">
      <c r="A29" s="12" t="s">
        <v>119</v>
      </c>
      <c r="B29" s="13" t="s">
        <v>46</v>
      </c>
      <c r="C29" s="8" t="s">
        <v>59</v>
      </c>
      <c r="D29" s="7" t="s">
        <v>60</v>
      </c>
      <c r="E29" s="7" t="s">
        <v>61</v>
      </c>
      <c r="F29" s="7"/>
      <c r="G29" s="7"/>
      <c r="H29" s="7"/>
      <c r="I29" s="27" t="s">
        <v>141</v>
      </c>
      <c r="J29" s="4" t="s">
        <v>148</v>
      </c>
      <c r="K29" s="3" t="s">
        <v>164</v>
      </c>
      <c r="L29" s="13" t="s">
        <v>89</v>
      </c>
      <c r="M29" s="13" t="s">
        <v>96</v>
      </c>
      <c r="N29" s="21">
        <v>100</v>
      </c>
      <c r="O29" s="21">
        <v>21.4</v>
      </c>
      <c r="P29" s="21">
        <v>100</v>
      </c>
      <c r="Q29" s="21">
        <f t="shared" si="4"/>
        <v>106</v>
      </c>
      <c r="R29" s="21">
        <f t="shared" si="3"/>
        <v>110.24000000000001</v>
      </c>
      <c r="S29" s="21">
        <f t="shared" si="3"/>
        <v>114.6496</v>
      </c>
    </row>
    <row r="30" spans="1:19" ht="348.75">
      <c r="A30" s="12" t="s">
        <v>120</v>
      </c>
      <c r="B30" s="13" t="s">
        <v>47</v>
      </c>
      <c r="C30" s="7" t="s">
        <v>17</v>
      </c>
      <c r="D30" s="7" t="s">
        <v>19</v>
      </c>
      <c r="E30" s="7" t="s">
        <v>18</v>
      </c>
      <c r="F30" s="7"/>
      <c r="G30" s="7"/>
      <c r="H30" s="7"/>
      <c r="I30" s="27" t="s">
        <v>142</v>
      </c>
      <c r="J30" s="4" t="s">
        <v>128</v>
      </c>
      <c r="K30" s="3" t="s">
        <v>143</v>
      </c>
      <c r="L30" s="13" t="s">
        <v>88</v>
      </c>
      <c r="M30" s="13" t="s">
        <v>14</v>
      </c>
      <c r="N30" s="21">
        <v>576.1</v>
      </c>
      <c r="O30" s="21">
        <v>496.6</v>
      </c>
      <c r="P30" s="21">
        <v>245</v>
      </c>
      <c r="Q30" s="21">
        <f t="shared" si="4"/>
        <v>259.7</v>
      </c>
      <c r="R30" s="21">
        <f t="shared" si="3"/>
        <v>270.088</v>
      </c>
      <c r="S30" s="21">
        <f t="shared" si="3"/>
        <v>280.89152</v>
      </c>
    </row>
    <row r="31" spans="1:19" ht="105">
      <c r="A31" s="16" t="s">
        <v>121</v>
      </c>
      <c r="B31" s="11" t="s">
        <v>48</v>
      </c>
      <c r="C31" s="11" t="s">
        <v>127</v>
      </c>
      <c r="D31" s="11" t="s">
        <v>127</v>
      </c>
      <c r="E31" s="11" t="s">
        <v>127</v>
      </c>
      <c r="F31" s="22" t="s">
        <v>127</v>
      </c>
      <c r="G31" s="22" t="s">
        <v>127</v>
      </c>
      <c r="H31" s="22" t="s">
        <v>127</v>
      </c>
      <c r="I31" s="22" t="s">
        <v>127</v>
      </c>
      <c r="J31" s="22" t="s">
        <v>127</v>
      </c>
      <c r="K31" s="22" t="s">
        <v>127</v>
      </c>
      <c r="L31" s="11" t="s">
        <v>127</v>
      </c>
      <c r="M31" s="11" t="s">
        <v>127</v>
      </c>
      <c r="N31" s="20">
        <f aca="true" t="shared" si="5" ref="N31:S31">SUM(N33:N35)</f>
        <v>12963.1</v>
      </c>
      <c r="O31" s="20">
        <f t="shared" si="5"/>
        <v>12436.55</v>
      </c>
      <c r="P31" s="20">
        <f t="shared" si="5"/>
        <v>12816.5</v>
      </c>
      <c r="Q31" s="20">
        <f t="shared" si="5"/>
        <v>13339.16</v>
      </c>
      <c r="R31" s="20">
        <f t="shared" si="5"/>
        <v>13872.726400000001</v>
      </c>
      <c r="S31" s="20">
        <f t="shared" si="5"/>
        <v>14427.635456</v>
      </c>
    </row>
    <row r="32" spans="1:19" ht="12.75">
      <c r="A32" s="17" t="s">
        <v>16</v>
      </c>
      <c r="B32" s="11"/>
      <c r="C32" s="5"/>
      <c r="D32" s="5"/>
      <c r="E32" s="5"/>
      <c r="F32" s="6"/>
      <c r="G32" s="6"/>
      <c r="H32" s="6"/>
      <c r="I32" s="9"/>
      <c r="J32" s="9"/>
      <c r="K32" s="3"/>
      <c r="L32" s="11"/>
      <c r="M32" s="11"/>
      <c r="N32" s="20"/>
      <c r="O32" s="20"/>
      <c r="P32" s="20"/>
      <c r="Q32" s="20"/>
      <c r="R32" s="20"/>
      <c r="S32" s="20"/>
    </row>
    <row r="33" spans="1:19" ht="409.5">
      <c r="A33" s="12" t="s">
        <v>49</v>
      </c>
      <c r="B33" s="13" t="s">
        <v>50</v>
      </c>
      <c r="C33" s="7" t="s">
        <v>68</v>
      </c>
      <c r="D33" s="7" t="s">
        <v>70</v>
      </c>
      <c r="E33" s="7" t="s">
        <v>69</v>
      </c>
      <c r="F33" s="8" t="s">
        <v>71</v>
      </c>
      <c r="G33" s="7" t="s">
        <v>72</v>
      </c>
      <c r="H33" s="7" t="s">
        <v>73</v>
      </c>
      <c r="I33" s="3" t="s">
        <v>144</v>
      </c>
      <c r="J33" s="3" t="s">
        <v>128</v>
      </c>
      <c r="K33" s="3" t="s">
        <v>145</v>
      </c>
      <c r="L33" s="13" t="s">
        <v>97</v>
      </c>
      <c r="M33" s="13" t="s">
        <v>98</v>
      </c>
      <c r="N33" s="21">
        <v>12463.1</v>
      </c>
      <c r="O33" s="21">
        <v>11936.8</v>
      </c>
      <c r="P33" s="21">
        <v>12316.5</v>
      </c>
      <c r="Q33" s="21">
        <f>1.04*P33</f>
        <v>12809.16</v>
      </c>
      <c r="R33" s="21">
        <f>1.04*Q33</f>
        <v>13321.5264</v>
      </c>
      <c r="S33" s="21">
        <f>1.04*R33</f>
        <v>13854.387456</v>
      </c>
    </row>
    <row r="34" spans="1:19" ht="168.75">
      <c r="A34" s="15" t="s">
        <v>122</v>
      </c>
      <c r="B34" s="13" t="s">
        <v>51</v>
      </c>
      <c r="C34" s="7" t="s">
        <v>17</v>
      </c>
      <c r="D34" s="7" t="s">
        <v>21</v>
      </c>
      <c r="E34" s="7" t="s">
        <v>18</v>
      </c>
      <c r="F34" s="7"/>
      <c r="G34" s="7"/>
      <c r="H34" s="7"/>
      <c r="I34" s="3" t="s">
        <v>170</v>
      </c>
      <c r="J34" s="4" t="s">
        <v>171</v>
      </c>
      <c r="K34" s="25" t="s">
        <v>172</v>
      </c>
      <c r="L34" s="13" t="s">
        <v>92</v>
      </c>
      <c r="M34" s="13" t="s">
        <v>99</v>
      </c>
      <c r="N34" s="21">
        <v>0</v>
      </c>
      <c r="O34" s="21">
        <v>0</v>
      </c>
      <c r="P34" s="21">
        <v>0</v>
      </c>
      <c r="Q34" s="21">
        <f>1.06*P34</f>
        <v>0</v>
      </c>
      <c r="R34" s="21">
        <f>1.04*Q34</f>
        <v>0</v>
      </c>
      <c r="S34" s="21">
        <f>1.04*R34</f>
        <v>0</v>
      </c>
    </row>
    <row r="35" spans="1:19" ht="180">
      <c r="A35" s="14" t="s">
        <v>123</v>
      </c>
      <c r="B35" s="13" t="s">
        <v>52</v>
      </c>
      <c r="C35" s="7" t="s">
        <v>17</v>
      </c>
      <c r="D35" s="7" t="s">
        <v>21</v>
      </c>
      <c r="E35" s="7" t="s">
        <v>18</v>
      </c>
      <c r="F35" s="7"/>
      <c r="G35" s="7"/>
      <c r="H35" s="7"/>
      <c r="I35" s="3" t="s">
        <v>146</v>
      </c>
      <c r="J35" s="4" t="s">
        <v>132</v>
      </c>
      <c r="K35" s="3" t="s">
        <v>147</v>
      </c>
      <c r="L35" s="13" t="s">
        <v>92</v>
      </c>
      <c r="M35" s="13" t="s">
        <v>89</v>
      </c>
      <c r="N35" s="21">
        <v>500</v>
      </c>
      <c r="O35" s="21">
        <v>499.75</v>
      </c>
      <c r="P35" s="21">
        <v>500</v>
      </c>
      <c r="Q35" s="21">
        <f>1.06*P35</f>
        <v>530</v>
      </c>
      <c r="R35" s="21">
        <f>1.04*Q35</f>
        <v>551.2</v>
      </c>
      <c r="S35" s="21">
        <f>1.04*R35</f>
        <v>573.248</v>
      </c>
    </row>
    <row r="36" spans="1:19" ht="147">
      <c r="A36" s="16" t="s">
        <v>126</v>
      </c>
      <c r="B36" s="11" t="s">
        <v>53</v>
      </c>
      <c r="C36" s="11" t="s">
        <v>127</v>
      </c>
      <c r="D36" s="11" t="s">
        <v>127</v>
      </c>
      <c r="E36" s="11" t="s">
        <v>127</v>
      </c>
      <c r="F36" s="22" t="s">
        <v>127</v>
      </c>
      <c r="G36" s="22" t="s">
        <v>127</v>
      </c>
      <c r="H36" s="22" t="s">
        <v>127</v>
      </c>
      <c r="I36" s="22" t="s">
        <v>127</v>
      </c>
      <c r="J36" s="22" t="s">
        <v>127</v>
      </c>
      <c r="K36" s="22" t="s">
        <v>127</v>
      </c>
      <c r="L36" s="11" t="s">
        <v>127</v>
      </c>
      <c r="M36" s="11" t="s">
        <v>127</v>
      </c>
      <c r="N36" s="20">
        <f aca="true" t="shared" si="6" ref="N36:S36">SUM(N38:N39)</f>
        <v>298.5</v>
      </c>
      <c r="O36" s="20">
        <f t="shared" si="6"/>
        <v>298.55</v>
      </c>
      <c r="P36" s="20">
        <f t="shared" si="6"/>
        <v>224.2</v>
      </c>
      <c r="Q36" s="20">
        <f t="shared" si="6"/>
        <v>224.2</v>
      </c>
      <c r="R36" s="20">
        <f t="shared" si="6"/>
        <v>224.2</v>
      </c>
      <c r="S36" s="20">
        <f t="shared" si="6"/>
        <v>224.2</v>
      </c>
    </row>
    <row r="37" spans="1:19" ht="12.75">
      <c r="A37" s="17" t="s">
        <v>16</v>
      </c>
      <c r="B37" s="11"/>
      <c r="C37" s="5"/>
      <c r="D37" s="5"/>
      <c r="E37" s="5"/>
      <c r="F37" s="6"/>
      <c r="G37" s="6"/>
      <c r="H37" s="6"/>
      <c r="I37" s="9"/>
      <c r="J37" s="9"/>
      <c r="K37" s="9"/>
      <c r="L37" s="11"/>
      <c r="M37" s="11"/>
      <c r="N37" s="20"/>
      <c r="O37" s="20"/>
      <c r="P37" s="20"/>
      <c r="Q37" s="20"/>
      <c r="R37" s="20"/>
      <c r="S37" s="20"/>
    </row>
    <row r="38" spans="1:19" ht="247.5">
      <c r="A38" s="12" t="s">
        <v>124</v>
      </c>
      <c r="B38" s="13" t="s">
        <v>54</v>
      </c>
      <c r="C38" s="8" t="s">
        <v>75</v>
      </c>
      <c r="D38" s="7" t="s">
        <v>76</v>
      </c>
      <c r="E38" s="7" t="s">
        <v>77</v>
      </c>
      <c r="F38" s="7" t="s">
        <v>74</v>
      </c>
      <c r="G38" s="7" t="s">
        <v>22</v>
      </c>
      <c r="H38" s="7" t="s">
        <v>23</v>
      </c>
      <c r="I38" s="3" t="s">
        <v>180</v>
      </c>
      <c r="J38" s="4" t="s">
        <v>128</v>
      </c>
      <c r="K38" s="25">
        <v>42380</v>
      </c>
      <c r="L38" s="13" t="s">
        <v>91</v>
      </c>
      <c r="M38" s="13" t="s">
        <v>89</v>
      </c>
      <c r="N38" s="21">
        <v>297.5</v>
      </c>
      <c r="O38" s="21">
        <v>297.55</v>
      </c>
      <c r="P38" s="21">
        <v>223.2</v>
      </c>
      <c r="Q38" s="21">
        <v>223.2</v>
      </c>
      <c r="R38" s="21">
        <v>223.2</v>
      </c>
      <c r="S38" s="21">
        <v>223.2</v>
      </c>
    </row>
    <row r="39" spans="1:19" ht="191.25">
      <c r="A39" s="14" t="s">
        <v>125</v>
      </c>
      <c r="B39" s="13" t="s">
        <v>55</v>
      </c>
      <c r="C39" s="7" t="s">
        <v>17</v>
      </c>
      <c r="D39" s="7" t="s">
        <v>20</v>
      </c>
      <c r="E39" s="7" t="s">
        <v>18</v>
      </c>
      <c r="F39" s="7" t="s">
        <v>24</v>
      </c>
      <c r="G39" s="7" t="s">
        <v>25</v>
      </c>
      <c r="H39" s="7" t="s">
        <v>26</v>
      </c>
      <c r="I39" s="3" t="s">
        <v>179</v>
      </c>
      <c r="J39" s="4" t="s">
        <v>128</v>
      </c>
      <c r="K39" s="25">
        <v>42424</v>
      </c>
      <c r="L39" s="13" t="s">
        <v>88</v>
      </c>
      <c r="M39" s="13" t="s">
        <v>14</v>
      </c>
      <c r="N39" s="21">
        <v>1</v>
      </c>
      <c r="O39" s="21">
        <v>1</v>
      </c>
      <c r="P39" s="21">
        <v>1</v>
      </c>
      <c r="Q39" s="21">
        <v>1</v>
      </c>
      <c r="R39" s="21">
        <v>1</v>
      </c>
      <c r="S39" s="21">
        <v>1</v>
      </c>
    </row>
    <row r="40" spans="1:19" ht="21">
      <c r="A40" s="5" t="s">
        <v>100</v>
      </c>
      <c r="B40" s="11"/>
      <c r="C40" s="11" t="s">
        <v>127</v>
      </c>
      <c r="D40" s="11" t="s">
        <v>127</v>
      </c>
      <c r="E40" s="11" t="s">
        <v>127</v>
      </c>
      <c r="F40" s="22" t="s">
        <v>127</v>
      </c>
      <c r="G40" s="22" t="s">
        <v>127</v>
      </c>
      <c r="H40" s="22" t="s">
        <v>127</v>
      </c>
      <c r="I40" s="22" t="s">
        <v>127</v>
      </c>
      <c r="J40" s="22" t="s">
        <v>127</v>
      </c>
      <c r="K40" s="22" t="s">
        <v>127</v>
      </c>
      <c r="L40" s="11" t="s">
        <v>127</v>
      </c>
      <c r="M40" s="11" t="s">
        <v>127</v>
      </c>
      <c r="N40" s="20">
        <f aca="true" t="shared" si="7" ref="N40:S40">N12+N31+N36</f>
        <v>48947.4</v>
      </c>
      <c r="O40" s="20">
        <f t="shared" si="7"/>
        <v>44595.100000000006</v>
      </c>
      <c r="P40" s="20">
        <f t="shared" si="7"/>
        <v>42408.899999999994</v>
      </c>
      <c r="Q40" s="20">
        <f t="shared" si="7"/>
        <v>41005.172999999995</v>
      </c>
      <c r="R40" s="20">
        <f t="shared" si="7"/>
        <v>42636.41192</v>
      </c>
      <c r="S40" s="20">
        <f t="shared" si="7"/>
        <v>44332.9003968</v>
      </c>
    </row>
    <row r="41" spans="1:19" ht="13.5" customHeight="1">
      <c r="A41" s="18" t="s">
        <v>5</v>
      </c>
      <c r="B41" s="10"/>
      <c r="C41" s="10"/>
      <c r="D41" s="10"/>
      <c r="E41" s="10"/>
      <c r="F41" s="10"/>
      <c r="G41" s="10"/>
      <c r="H41" s="10"/>
      <c r="I41" s="10"/>
      <c r="J41" s="10"/>
      <c r="K41" s="10"/>
      <c r="L41" s="10"/>
      <c r="M41" s="10"/>
      <c r="N41" s="10"/>
      <c r="O41" s="10"/>
      <c r="P41" s="10"/>
      <c r="Q41" s="10"/>
      <c r="R41" s="10"/>
      <c r="S41" s="10"/>
    </row>
    <row r="42" spans="1:19" ht="13.5" customHeight="1">
      <c r="A42" s="10" t="s">
        <v>175</v>
      </c>
      <c r="B42" s="10"/>
      <c r="C42" s="10"/>
      <c r="D42" s="10"/>
      <c r="E42" s="10"/>
      <c r="F42" s="10"/>
      <c r="G42" s="10"/>
      <c r="H42" s="10"/>
      <c r="I42" s="10"/>
      <c r="J42" s="10"/>
      <c r="K42" s="10"/>
      <c r="L42" s="10"/>
      <c r="M42" s="10"/>
      <c r="N42" s="10"/>
      <c r="O42" s="10"/>
      <c r="P42" s="10"/>
      <c r="Q42" s="10"/>
      <c r="R42" s="10"/>
      <c r="S42" s="10"/>
    </row>
    <row r="43" ht="13.5" customHeight="1">
      <c r="A43" s="29" t="s">
        <v>174</v>
      </c>
    </row>
    <row r="44" ht="13.5" customHeight="1">
      <c r="A44" s="29">
        <v>42487</v>
      </c>
    </row>
    <row r="45" ht="13.5" customHeight="1"/>
  </sheetData>
  <sheetProtection/>
  <mergeCells count="21">
    <mergeCell ref="F8:H8"/>
    <mergeCell ref="I8:K8"/>
    <mergeCell ref="L8:L9"/>
    <mergeCell ref="M8:M9"/>
    <mergeCell ref="N8:O8"/>
    <mergeCell ref="P8:P9"/>
    <mergeCell ref="Q8:Q9"/>
    <mergeCell ref="R8:S8"/>
    <mergeCell ref="A7:A9"/>
    <mergeCell ref="B7:B9"/>
    <mergeCell ref="C7:K7"/>
    <mergeCell ref="L7:M7"/>
    <mergeCell ref="N7:S7"/>
    <mergeCell ref="C8:E8"/>
    <mergeCell ref="A6:S6"/>
    <mergeCell ref="A1:J1"/>
    <mergeCell ref="O1:S1"/>
    <mergeCell ref="A2:S2"/>
    <mergeCell ref="A3:S3"/>
    <mergeCell ref="A4:S4"/>
    <mergeCell ref="A5:G5"/>
  </mergeCells>
  <printOptions/>
  <pageMargins left="0.7" right="0.7" top="0.75" bottom="0.75" header="0.3" footer="0.3"/>
  <pageSetup fitToHeight="0" fitToWidth="1" horizontalDpi="600" verticalDpi="600" orientation="landscape" paperSize="9" scale="5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Danchikov</dc:creator>
  <cp:keywords/>
  <dc:description/>
  <cp:lastModifiedBy>user</cp:lastModifiedBy>
  <cp:lastPrinted>2016-04-27T05:14:34Z</cp:lastPrinted>
  <dcterms:created xsi:type="dcterms:W3CDTF">2007-07-27T06:36:16Z</dcterms:created>
  <dcterms:modified xsi:type="dcterms:W3CDTF">2016-12-30T09:42:07Z</dcterms:modified>
  <cp:category/>
  <cp:version/>
  <cp:contentType/>
  <cp:contentStatus/>
</cp:coreProperties>
</file>