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1'!$6:$7</definedName>
    <definedName name="_xlnm.Print_Area" localSheetId="0">'Приложение 1'!$A$1:$F$178</definedName>
    <definedName name="_xlnm.Print_Area" localSheetId="4">'Приложение 5'!$A$1:$F$78</definedName>
  </definedNames>
  <calcPr fullCalcOnLoad="1"/>
</workbook>
</file>

<file path=xl/sharedStrings.xml><?xml version="1.0" encoding="utf-8"?>
<sst xmlns="http://schemas.openxmlformats.org/spreadsheetml/2006/main" count="620" uniqueCount="385">
  <si>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</si>
  <si>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</si>
  <si>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</si>
  <si>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</si>
  <si>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</si>
  <si>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</si>
  <si>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</si>
  <si>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</si>
  <si>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</si>
  <si>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</si>
  <si>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</si>
  <si>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</si>
  <si>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</si>
  <si>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</si>
  <si>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</si>
  <si>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</si>
  <si>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</si>
  <si>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</si>
  <si>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</si>
  <si>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</si>
  <si>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</si>
  <si>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</si>
  <si>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</si>
  <si>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</si>
  <si>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</si>
  <si>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</si>
  <si>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</si>
  <si>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</si>
  <si>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</si>
  <si>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</si>
  <si>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</si>
  <si>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</si>
  <si>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</si>
  <si>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</si>
  <si>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</si>
  <si>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</si>
  <si>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</si>
  <si>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</si>
  <si>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</si>
  <si>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</si>
  <si>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</si>
  <si>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</si>
  <si>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</si>
  <si>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</si>
  <si>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</si>
  <si>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</si>
  <si>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</si>
  <si>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</si>
  <si>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</si>
  <si>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</si>
  <si>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</si>
  <si>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</si>
  <si>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</si>
  <si>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</si>
  <si>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</si>
  <si>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</si>
  <si>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</si>
  <si>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</si>
  <si>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</si>
  <si>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</si>
  <si>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</si>
  <si>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</si>
  <si>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</si>
  <si>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</si>
  <si>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</si>
  <si>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</si>
  <si>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</si>
  <si>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</si>
  <si>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</si>
  <si>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</si>
  <si>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</si>
  <si>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</si>
  <si>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</si>
  <si>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</si>
  <si>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</si>
  <si>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</si>
  <si>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</si>
  <si>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</si>
  <si>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</si>
  <si>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</si>
  <si>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</si>
  <si>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</si>
  <si>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</si>
  <si>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</si>
  <si>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</si>
  <si>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</si>
  <si>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</si>
  <si>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</si>
  <si>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</si>
  <si>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</si>
  <si>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</si>
  <si>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</si>
  <si>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</si>
  <si>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</si>
  <si>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</si>
  <si>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</si>
  <si>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</si>
  <si>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</si>
  <si>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</si>
  <si>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</si>
  <si>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</si>
  <si>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</si>
  <si>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</si>
  <si>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</si>
  <si>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</si>
  <si>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</si>
  <si>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</si>
  <si>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</si>
  <si>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</si>
  <si>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</si>
  <si>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</si>
  <si>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</si>
  <si>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</si>
  <si>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</si>
  <si>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</si>
  <si>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</si>
  <si>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</si>
  <si>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</si>
  <si>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</si>
  <si>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</si>
  <si>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</si>
  <si>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</si>
  <si>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</si>
  <si>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</si>
  <si>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</si>
  <si>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</si>
  <si>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</si>
  <si>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</si>
  <si>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</si>
  <si>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</si>
  <si>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</si>
  <si>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</si>
  <si>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</si>
  <si>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</si>
  <si>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</si>
  <si>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</si>
  <si>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</si>
  <si>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</si>
  <si>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</si>
  <si>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</si>
  <si>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</si>
  <si>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</si>
  <si>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</si>
  <si>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</si>
  <si>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</si>
  <si>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</si>
  <si>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</si>
  <si>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</si>
  <si>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</si>
  <si>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</si>
  <si>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</si>
  <si>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</si>
  <si>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</si>
  <si>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</si>
  <si>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</si>
  <si>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</si>
  <si>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</si>
  <si>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</si>
  <si>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</si>
  <si>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</si>
  <si>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</si>
  <si>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</si>
  <si>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</si>
  <si>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</si>
  <si>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</si>
  <si>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</si>
  <si>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</si>
  <si>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</si>
  <si>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</si>
  <si>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</si>
  <si>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</si>
  <si>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</si>
  <si>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</si>
  <si>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</si>
  <si>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</si>
  <si>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</si>
  <si>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</si>
  <si>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</si>
  <si>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</si>
  <si>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</si>
  <si>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</si>
  <si>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</si>
  <si>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</si>
  <si>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 xml:space="preserve"> (наименование муниципального образования)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</si>
  <si>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</si>
  <si>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</si>
  <si>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</si>
  <si>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</si>
  <si>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</si>
  <si>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</si>
  <si>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</si>
  <si>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</si>
  <si>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</si>
  <si>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</si>
  <si>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</si>
  <si>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</si>
  <si>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</si>
  <si>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</si>
  <si>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</si>
  <si>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</si>
  <si>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</si>
  <si>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</si>
  <si>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</si>
  <si>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</si>
  <si>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</si>
  <si>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</si>
  <si>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</si>
  <si>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</si>
  <si>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</si>
  <si>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</si>
  <si>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</si>
  <si>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</si>
  <si>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</si>
  <si>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</si>
  <si>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</si>
  <si>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</si>
  <si>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</si>
  <si>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</si>
  <si>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</si>
  <si>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</si>
  <si>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</si>
  <si>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</si>
  <si>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</si>
  <si>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</si>
  <si>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</si>
  <si>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</si>
  <si>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</si>
  <si>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</si>
  <si>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</si>
  <si>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</si>
  <si>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</si>
  <si>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</si>
  <si>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</si>
  <si>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</si>
  <si>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</si>
  <si>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</si>
  <si>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</si>
  <si>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</si>
  <si>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</si>
  <si>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</si>
  <si>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</si>
  <si>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</si>
  <si>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</si>
  <si>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</si>
  <si>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</si>
  <si>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</si>
  <si>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</si>
  <si>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</si>
  <si>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</si>
  <si>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на территории  МО Войсковицкое сельское поселение Гатчинского муниципального района Ленинградской области 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</si>
  <si>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</si>
  <si>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</si>
  <si>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-</t>
  </si>
  <si>
    <t xml:space="preserve"> </t>
  </si>
  <si>
    <t>9. Закупки продукции для муниципальных нужд</t>
  </si>
  <si>
    <t>0</t>
  </si>
  <si>
    <t>Налоги на товары, работы, услуги, реализуемые на территории Российской Федерации</t>
  </si>
  <si>
    <t>Закупки для муниципальных нужд за счет средств местного бюджета с осуществлением закупок в соответствии с Федеральным законом 44-ФЗ</t>
  </si>
  <si>
    <t>10.10.</t>
  </si>
  <si>
    <t>Сумма начисленных льгот по оплате жилищно-коммунальных услуг</t>
  </si>
  <si>
    <t>Мероприятия в области информационно-коммуникационных технологий и связи</t>
  </si>
  <si>
    <t>Мероприятия по землеустройству и землепользованию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</si>
  <si>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</si>
  <si>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</si>
  <si>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</si>
  <si>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</si>
  <si>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>50</t>
  </si>
  <si>
    <t>10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</si>
  <si>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</si>
  <si>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</si>
  <si>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</si>
  <si>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</si>
  <si>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Строительство и  содержание автомобильных дорог и инженерных сооружений на них в границах муниципального образования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</si>
  <si>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</si>
  <si>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</si>
  <si>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</si>
  <si>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</si>
  <si>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Капитальный ремонт и ремонт автомобильных дорог общего пользования местного значения</t>
  </si>
  <si>
    <t>Проведение культурно-массовых мероприятий к праздничным и памятным датам</t>
  </si>
  <si>
    <t>Проведение мероприятий для детей и молодежи</t>
  </si>
  <si>
    <t>Проведение мероприятий в области спорта и физической культуры</t>
  </si>
  <si>
    <t>Ведомственная целевая программа «Развитие и поддержка малого предпринимательства на территории  Войсковицкого сельского поселения на 2015-2016 годы»</t>
  </si>
  <si>
    <t xml:space="preserve">Ведомственная целевая программа 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
</t>
  </si>
  <si>
    <t>Наименование программы (подпрограммы)</t>
  </si>
  <si>
    <t>Цель программы (подпрограммы)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</si>
  <si>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</si>
  <si>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</si>
  <si>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 xml:space="preserve"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
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</si>
  <si>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</si>
  <si>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</si>
  <si>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</si>
  <si>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</si>
  <si>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</si>
  <si>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</t>
  </si>
  <si>
    <t xml:space="preserve">Мероприятия по повышению конкурентоспособности основных видов сельскохозяйственной продукции МО;
 повышению уровня продовольственной обеспеченности жителей МО;
сохранению рабочих мест и увеличение самозанятости жителей сельского поселения; 
систематизации учета скота и птицы в личных подсобных и крестьянских (фермерских) хозяйствах
</t>
  </si>
  <si>
    <t>Мероприятия по обеспечению открытости и доступности информации о деятельности органа местного самоуправления</t>
  </si>
  <si>
    <t xml:space="preserve">Развитие субъектов малого и среднего предпринимательства в целях формирования конкурентной среды в экономике поселения.
 Обеспечение благоприятных условий для развития субъектов малого и среднего предпринимательства.
Увеличение количества субъектов малого и среднего предпринимательства.
 Обеспечение занятости населения и развитие самозанятости.
Увеличение доли уплаченных субъектами малого и среднего предпринимательства налогов в налоговых доходах бюджета Войсковицкого сельского поселения.
</t>
  </si>
  <si>
    <t>Мероприятия по развитию и поддержке предпринимательства на территории Войсковицкого сельского поселения</t>
  </si>
  <si>
    <t>1/2</t>
  </si>
  <si>
    <t>Мероприятия в области строительства,архитектуры и градостроительства</t>
  </si>
  <si>
    <t>Создание комфортных условий жизнедеятельности в сельской местности</t>
  </si>
  <si>
    <t xml:space="preserve"> муниципального образования Войсковицкое сельское поселение Гатчинского муниципального района Ленинградской области</t>
  </si>
  <si>
    <t>Мероприятия по энергосбережению и повышению энергетической эффективности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</si>
  <si>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</si>
  <si>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>Предоставление субсидий на  выполнение муниципального задания: Мероприятия по обеспечению деятельности подведомственных учреждений культуры</t>
  </si>
  <si>
    <t>Обеспечение выплат стимулирующего характера (Средства областного бюджета)</t>
  </si>
  <si>
    <t>Субсидии на иные цели: Мероприятия по обеспечению деятельности подведомственных учреждений культуры</t>
  </si>
  <si>
    <t>Предоставление субсидий на  выполнение муниципального задания: Мероприятия по обеспечению деятельности муниципальных библиотек</t>
  </si>
  <si>
    <t>Субсидии на иные цели:  Мероприятия по обеспечению деятельности муниципальных библиотек</t>
  </si>
  <si>
    <t>Мероприятия по капитальному ремонту объектов культуры (Средства областного бюджета)</t>
  </si>
  <si>
    <r>
      <rPr>
        <b/>
        <u val="single"/>
        <sz val="12"/>
        <color indexed="8"/>
        <rFont val="Times New Roman CYR"/>
        <family val="0"/>
      </rPr>
      <t>В сфере физической культура и спорта:</t>
    </r>
    <r>
      <rPr>
        <b/>
        <sz val="12"/>
        <color indexed="8"/>
        <rFont val="Times New Roman CYR"/>
        <family val="1"/>
      </rPr>
      <t xml:space="preserve">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</t>
    </r>
    <r>
      <rPr>
        <b/>
        <u val="single"/>
        <sz val="12"/>
        <color indexed="8"/>
        <rFont val="Times New Roman CYR"/>
        <family val="0"/>
      </rPr>
      <t>Молодежная политики:</t>
    </r>
    <r>
      <rPr>
        <b/>
        <sz val="12"/>
        <color indexed="8"/>
        <rFont val="Times New Roman CYR"/>
        <family val="1"/>
      </rPr>
      <t xml:space="preserve">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
</t>
    </r>
  </si>
  <si>
    <t>Предоставление субсидий на выполнение муниципального задания: Мероприятия по обеспечению деятельности подведомственных учреждений физкультуры и спорта</t>
  </si>
  <si>
    <t>Организация временных оплачиваемых рабочих мест для несовершеннолетних граждан (Средства местного бюджета)</t>
  </si>
  <si>
    <t>Комплексные меры по профилактике безнадзорности и правонарушений несовершеннолетних граждан (Средства районного бюджета)</t>
  </si>
  <si>
    <t>Выполнение работ по ремонту асфальтобетонного покрытия автомобильной дороги Центральная в д. Тяглино (2 этап- участок автодороги от дома 20 до дома 30)  (Средства  местного бюджета)</t>
  </si>
  <si>
    <t>РЕАЛИЗАЦИЯ МУНИЦИПАЛЬНОЙ И ВЕДОМСТВЕННЫХ ЦЕЛЕВЫХ ПРОГРАММ</t>
  </si>
  <si>
    <t>Показатель выполнения %</t>
  </si>
  <si>
    <t>Финансирование (в тыс.руб.)</t>
  </si>
  <si>
    <t>Информация о муниципальных, ведомственных целевых программах</t>
  </si>
  <si>
    <t xml:space="preserve">8. Бюджет муниципального образования  Войсковицкое сельское поселение   </t>
  </si>
  <si>
    <r>
      <t xml:space="preserve">                                      2. Труд и заработная плата      (</t>
    </r>
    <r>
      <rPr>
        <b/>
        <sz val="10"/>
        <rFont val="Times New Roman"/>
        <family val="1"/>
      </rPr>
      <t>по крупным и средним организациям</t>
    </r>
    <r>
      <rPr>
        <b/>
        <sz val="12"/>
        <rFont val="Times New Roman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</si>
  <si>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"/>
        <family val="1"/>
      </rPr>
      <t>по крупным и средним организациям)</t>
    </r>
  </si>
  <si>
    <r>
      <t xml:space="preserve">                                      4. Сельское хозяйство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</si>
  <si>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</si>
  <si>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</si>
  <si>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"/>
        <family val="1"/>
      </rPr>
      <t>2</t>
    </r>
  </si>
  <si>
    <r>
      <t xml:space="preserve">                   7. Финансы </t>
    </r>
    <r>
      <rPr>
        <b/>
        <sz val="10"/>
        <rFont val="Times New Roman"/>
        <family val="1"/>
      </rPr>
      <t>(по крупным и средним организациям)</t>
    </r>
  </si>
  <si>
    <t>Объем запланированных средств на  20 16 г.</t>
  </si>
  <si>
    <t>Объем  выделенных средств в рамках программы за отчетный период 20 16 года</t>
  </si>
  <si>
    <t>Подпрограмма 2. «Обеспечение безопасности на территории МО Войсковицкое сельское поселение» на 2016 год</t>
  </si>
  <si>
    <t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 на 2016 год</t>
  </si>
  <si>
    <t>Подпрограмма 4.  «Развитие культуры, организация праздничных мероприятий на территории Войсковицкого сельского поселения Гатчинского муниципального района»  на 2016 год</t>
  </si>
  <si>
    <t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 на 2016 год</t>
  </si>
  <si>
    <t>Ведомственная целевая программа противодействия коррупции  в МО Войсковицкое сельское поселение Гатчинского муниципального района Ленинградской области на 2016-2017 годы</t>
  </si>
  <si>
    <t>Ведомственная целевая  программа "Развитие части территории Войсковицкого сельского поселения Гатчинского муниципального района на 2016 год</t>
  </si>
  <si>
    <t>Ведомственная целевая программа   развития муниципальной службы в МО Войсковицкое сельское поселение на 2016-2017 годы</t>
  </si>
  <si>
    <t>Проведение мероприятий по отлову собак</t>
  </si>
  <si>
    <t xml:space="preserve">Ведомственная целевая программа  «Борьба с борщевиком Сосновского 
на территории Войсковицкого сельского поселения 
на 2016 год»
</t>
  </si>
  <si>
    <t xml:space="preserve">Мероприятия по уничтожению борщевика механическим (скашивание) и химическими методами (применение гербицидов сплошного действия на заросших участках)
</t>
  </si>
  <si>
    <t>Строительство  физкультурно-оздоровительного комплекса в п. Войсковицы</t>
  </si>
  <si>
    <t>Итого по ведомственным целевым программам:</t>
  </si>
  <si>
    <t>ВСЕГО по  муниципальному образованию</t>
  </si>
  <si>
    <t>1.  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области" на 2016 год</t>
  </si>
  <si>
    <r>
      <t xml:space="preserve">Муниципальное образование, адрес:  </t>
    </r>
    <r>
      <rPr>
        <b/>
        <u val="single"/>
        <sz val="12"/>
        <rFont val="Times New Roman"/>
        <family val="1"/>
      </rPr>
      <t xml:space="preserve"> МО Войсковицкое сельское поселение, 188360, Ленинградская область, Гатчинский район, п. Войсковицы, ул. Ростова, дом 21</t>
    </r>
  </si>
  <si>
    <r>
      <t xml:space="preserve">Муниципальное образование, адрес:  </t>
    </r>
    <r>
      <rPr>
        <b/>
        <u val="single"/>
        <sz val="12"/>
        <rFont val="Times New Roman"/>
        <family val="1"/>
      </rPr>
      <t xml:space="preserve">МО Войсковицкое сельское поселение, 188360, Ленинградская область, Гатчинский район, п. Войсковицы, </t>
    </r>
    <r>
      <rPr>
        <b/>
        <sz val="12"/>
        <rFont val="Times New Roman"/>
        <family val="1"/>
      </rPr>
      <t>_________________________________________________________________________________</t>
    </r>
  </si>
  <si>
    <r>
      <t xml:space="preserve">1.      Предприятие     </t>
    </r>
    <r>
      <rPr>
        <b/>
        <u val="single"/>
        <sz val="12"/>
        <rFont val="Times New Roman"/>
        <family val="1"/>
      </rPr>
      <t>АО "Коммунальные системы Гатчинского района"</t>
    </r>
  </si>
  <si>
    <r>
      <t xml:space="preserve">2.        Предприятие     </t>
    </r>
    <r>
      <rPr>
        <b/>
        <u val="single"/>
        <sz val="12"/>
        <rFont val="Times New Roman"/>
        <family val="1"/>
      </rPr>
      <t>ОАО "218 АРЗ" (по структурному подразделению, расположенному на территории МО Войсковицкое сельское поселение)</t>
    </r>
  </si>
  <si>
    <t>2.          Ведомственные целевые программы  на 2016 год</t>
  </si>
  <si>
    <t>Мероприятия по повышению квалификации муниципальных служащих администрации Войсковицкого сельского поселения</t>
  </si>
  <si>
    <t xml:space="preserve">Подпрограмма 1. «Стимулирование экономической активности на территории МО Войсковицкое сельское поселение» на 2016 год </t>
  </si>
  <si>
    <t xml:space="preserve">  за 1 полугодие 2016 года</t>
  </si>
  <si>
    <t xml:space="preserve"> 1 полугодие 2015 г. отчет</t>
  </si>
  <si>
    <t xml:space="preserve"> 1 полугодие 2016 г. отчет</t>
  </si>
  <si>
    <t>3205</t>
  </si>
  <si>
    <t>2423</t>
  </si>
  <si>
    <t>65/55</t>
  </si>
  <si>
    <t>3708</t>
  </si>
  <si>
    <t>2208</t>
  </si>
  <si>
    <t>за 1 полугодие 2016 года</t>
  </si>
  <si>
    <t>Софинансирование на мероприятия на реализацию 95-оз (Средства Обл.бюджета)</t>
  </si>
  <si>
    <t>Софинансирование на мероприятия на реализацию 95-оз (Средства Местного бюджета)</t>
  </si>
  <si>
    <t>Капитальный ремонт и ремонт автомобильных дорог общего пользования местного значения (Средства Местного бюджета)</t>
  </si>
  <si>
    <t>Субсидии на реализацию 42-оз (Средства Областного бюджета)</t>
  </si>
  <si>
    <t>Софинансирование к областной  субсидии на реализацию 42-оз (Средства Местного бюджета)</t>
  </si>
  <si>
    <t xml:space="preserve">Мероприятия по энергосбережению и повышению энергетической эффективности в области жилищного хозяйства  </t>
  </si>
  <si>
    <t>Субсидии на реализацию областного закона 95-оз на развитие части территории МО и иных форм местного самоуправления (Средства Областного бюджета)</t>
  </si>
  <si>
    <t>Софинансирование к субсидии на реализацию областного закона 95-оз на развитие части территории МО и иных форм местного самоуправления (Средства Местного бюджета)</t>
  </si>
  <si>
    <t>Субсидии на комплекс мероприятий по борьбе с борщевиком Сосновского (Средства Областного бюджета)</t>
  </si>
  <si>
    <t>Софинансирование к субсидии на комплекс мероприятий по борьбе с борщевиком Сосновского (Средства Местного бюджета)</t>
  </si>
  <si>
    <t>Капитальный ремонт и ремонт автомобильных дорог общего пользования местного значения (Средства Областного бюджета)</t>
  </si>
  <si>
    <t>Субсидии на реализацию мероприятийфедеральной целевой программы"Устойчивое развитие сельских территорий на 2014-2017 годы и на период до 2020 года" (Средства Областного бюджета)</t>
  </si>
  <si>
    <t>Обеспечение выплат стимулирующего характера работникам Дома культуры (Средства Областного бюджета)</t>
  </si>
  <si>
    <t>Обеспечение выплат стимулирующего характера работникам Библиотеки (Средства Областного бюджета)</t>
  </si>
  <si>
    <t xml:space="preserve"> Поддержка МО по развитию общественной инфраструктуры (Средства депутатов ЗАКС ЛО)</t>
  </si>
  <si>
    <t>Мероприятия по капитальному ремонту объектов культуры (Средства Областного бюджета)</t>
  </si>
  <si>
    <t>Мероприятия по капитальному ремонту объектов культуры (Средства Местного бюджета)</t>
  </si>
  <si>
    <t>Итого по муниципальной программе:</t>
  </si>
  <si>
    <t>63/57</t>
  </si>
  <si>
    <t>96,9/103,6</t>
  </si>
  <si>
    <t>Теплоснабжение</t>
  </si>
  <si>
    <t>Водоснабжение</t>
  </si>
  <si>
    <t>Водоотведение</t>
  </si>
  <si>
    <t>Г кал</t>
  </si>
  <si>
    <t>м 3</t>
  </si>
  <si>
    <t>январь - июнь 2016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</si>
</sst>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</numFmts>
  <fonts count="6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62"/>
      <name val="Calibri"/>
      <family val="2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0"/>
      <name val="Arial"/>
      <family val="2"/>
    </font>
    <font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 inden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center"/>
    </xf>
    <xf numFmtId="16" fontId="8" fillId="0" borderId="10" xfId="0" applyNumberFormat="1" applyFont="1" applyBorder="1" applyAlignment="1">
      <alignment horizontal="left" vertical="center" wrapText="1" indent="1"/>
    </xf>
    <xf numFmtId="17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 horizontal="left" vertical="center" wrapText="1" indent="1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11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3" fontId="8" fillId="32" borderId="10" xfId="53" applyNumberFormat="1" applyFont="1" applyFill="1" applyBorder="1" applyAlignment="1">
      <alignment horizontal="center" vertical="center" readingOrder="2"/>
      <protection/>
    </xf>
    <xf numFmtId="0" fontId="8" fillId="32" borderId="18" xfId="53" applyFont="1" applyFill="1" applyBorder="1" applyAlignment="1">
      <alignment horizontal="center" vertical="center" wrapText="1"/>
      <protection/>
    </xf>
    <xf numFmtId="0" fontId="8" fillId="32" borderId="19" xfId="53" applyFont="1" applyFill="1" applyBorder="1" applyAlignment="1">
      <alignment horizontal="center" vertical="center" wrapText="1"/>
      <protection/>
    </xf>
    <xf numFmtId="43" fontId="7" fillId="32" borderId="20" xfId="53" applyNumberFormat="1" applyFont="1" applyFill="1" applyBorder="1" applyAlignment="1">
      <alignment horizontal="center" vertical="center" readingOrder="2"/>
      <protection/>
    </xf>
    <xf numFmtId="43" fontId="8" fillId="32" borderId="10" xfId="53" applyNumberFormat="1" applyFont="1" applyFill="1" applyBorder="1" applyAlignment="1">
      <alignment horizontal="right" vertical="center" readingOrder="2"/>
      <protection/>
    </xf>
    <xf numFmtId="43" fontId="8" fillId="32" borderId="21" xfId="53" applyNumberFormat="1" applyFont="1" applyFill="1" applyBorder="1" applyAlignment="1">
      <alignment horizontal="right" vertical="center" readingOrder="2"/>
      <protection/>
    </xf>
    <xf numFmtId="0" fontId="8" fillId="32" borderId="22" xfId="53" applyFont="1" applyFill="1" applyBorder="1" applyAlignment="1">
      <alignment horizontal="center" vertical="center" wrapText="1"/>
      <protection/>
    </xf>
    <xf numFmtId="43" fontId="18" fillId="33" borderId="23" xfId="0" applyNumberFormat="1" applyFont="1" applyFill="1" applyBorder="1" applyAlignment="1">
      <alignment horizontal="center" vertical="center" readingOrder="2"/>
    </xf>
    <xf numFmtId="168" fontId="18" fillId="33" borderId="24" xfId="0" applyNumberFormat="1" applyFont="1" applyFill="1" applyBorder="1" applyAlignment="1">
      <alignment horizontal="center" vertical="center" readingOrder="2"/>
    </xf>
    <xf numFmtId="0" fontId="2" fillId="0" borderId="25" xfId="0" applyFont="1" applyBorder="1" applyAlignment="1">
      <alignment horizontal="center" vertical="center" wrapText="1"/>
    </xf>
    <xf numFmtId="43" fontId="21" fillId="33" borderId="10" xfId="0" applyNumberFormat="1" applyFont="1" applyFill="1" applyBorder="1" applyAlignment="1">
      <alignment horizontal="center" vertical="center" readingOrder="2"/>
    </xf>
    <xf numFmtId="168" fontId="21" fillId="33" borderId="10" xfId="0" applyNumberFormat="1" applyFont="1" applyFill="1" applyBorder="1" applyAlignment="1">
      <alignment horizontal="center" vertical="center" readingOrder="2"/>
    </xf>
    <xf numFmtId="43" fontId="21" fillId="33" borderId="26" xfId="0" applyNumberFormat="1" applyFont="1" applyFill="1" applyBorder="1" applyAlignment="1">
      <alignment horizontal="center" vertical="center" readingOrder="2"/>
    </xf>
    <xf numFmtId="168" fontId="21" fillId="33" borderId="27" xfId="0" applyNumberFormat="1" applyFont="1" applyFill="1" applyBorder="1" applyAlignment="1">
      <alignment horizontal="center" vertical="center" readingOrder="2"/>
    </xf>
    <xf numFmtId="0" fontId="2" fillId="0" borderId="25" xfId="0" applyFont="1" applyBorder="1" applyAlignment="1">
      <alignment horizontal="center" vertical="center" wrapText="1"/>
    </xf>
    <xf numFmtId="43" fontId="18" fillId="33" borderId="10" xfId="0" applyNumberFormat="1" applyFont="1" applyFill="1" applyBorder="1" applyAlignment="1">
      <alignment horizontal="center" vertical="center" readingOrder="2"/>
    </xf>
    <xf numFmtId="43" fontId="21" fillId="33" borderId="21" xfId="0" applyNumberFormat="1" applyFont="1" applyFill="1" applyBorder="1" applyAlignment="1">
      <alignment horizontal="center" vertical="center" readingOrder="2"/>
    </xf>
    <xf numFmtId="168" fontId="21" fillId="33" borderId="28" xfId="0" applyNumberFormat="1" applyFont="1" applyFill="1" applyBorder="1" applyAlignment="1">
      <alignment horizontal="center" vertical="center" readingOrder="2"/>
    </xf>
    <xf numFmtId="168" fontId="21" fillId="33" borderId="29" xfId="0" applyNumberFormat="1" applyFont="1" applyFill="1" applyBorder="1" applyAlignment="1">
      <alignment horizontal="center" vertical="center" readingOrder="2"/>
    </xf>
    <xf numFmtId="0" fontId="1" fillId="0" borderId="0" xfId="0" applyFont="1" applyBorder="1" applyAlignment="1">
      <alignment/>
    </xf>
    <xf numFmtId="168" fontId="21" fillId="33" borderId="30" xfId="0" applyNumberFormat="1" applyFont="1" applyFill="1" applyBorder="1" applyAlignment="1">
      <alignment horizontal="center" vertical="center" readingOrder="2"/>
    </xf>
    <xf numFmtId="0" fontId="8" fillId="32" borderId="31" xfId="53" applyFont="1" applyFill="1" applyBorder="1" applyAlignment="1">
      <alignment horizontal="center" vertical="center" wrapText="1"/>
      <protection/>
    </xf>
    <xf numFmtId="0" fontId="7" fillId="32" borderId="17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43" fontId="18" fillId="33" borderId="20" xfId="0" applyNumberFormat="1" applyFont="1" applyFill="1" applyBorder="1" applyAlignment="1">
      <alignment horizontal="center" vertical="center" readingOrder="2"/>
    </xf>
    <xf numFmtId="168" fontId="18" fillId="33" borderId="32" xfId="0" applyNumberFormat="1" applyFont="1" applyFill="1" applyBorder="1" applyAlignment="1">
      <alignment horizontal="center" vertical="center" readingOrder="2"/>
    </xf>
    <xf numFmtId="0" fontId="2" fillId="0" borderId="33" xfId="0" applyFont="1" applyBorder="1" applyAlignment="1">
      <alignment horizontal="center" vertical="center" wrapText="1"/>
    </xf>
    <xf numFmtId="49" fontId="7" fillId="32" borderId="17" xfId="0" applyNumberFormat="1" applyFont="1" applyFill="1" applyBorder="1" applyAlignment="1">
      <alignment horizontal="center" vertical="center" wrapText="1"/>
    </xf>
    <xf numFmtId="0" fontId="18" fillId="33" borderId="20" xfId="0" applyNumberFormat="1" applyFont="1" applyFill="1" applyBorder="1" applyAlignment="1">
      <alignment horizontal="center" vertical="center" wrapText="1"/>
    </xf>
    <xf numFmtId="168" fontId="18" fillId="33" borderId="20" xfId="0" applyNumberFormat="1" applyFont="1" applyFill="1" applyBorder="1" applyAlignment="1">
      <alignment horizontal="center" vertical="center" readingOrder="2"/>
    </xf>
    <xf numFmtId="168" fontId="18" fillId="33" borderId="26" xfId="0" applyNumberFormat="1" applyFont="1" applyFill="1" applyBorder="1" applyAlignment="1">
      <alignment horizontal="center" vertical="center" readingOrder="2"/>
    </xf>
    <xf numFmtId="0" fontId="2" fillId="0" borderId="33" xfId="0" applyFont="1" applyBorder="1" applyAlignment="1">
      <alignment horizontal="center" vertical="center" wrapText="1"/>
    </xf>
    <xf numFmtId="0" fontId="4" fillId="34" borderId="10" xfId="56" applyFont="1" applyFill="1" applyBorder="1" applyAlignment="1" applyProtection="1">
      <alignment wrapText="1"/>
      <protection/>
    </xf>
    <xf numFmtId="0" fontId="4" fillId="34" borderId="10" xfId="55" applyFont="1" applyFill="1" applyBorder="1" applyAlignment="1" applyProtection="1">
      <alignment wrapText="1"/>
      <protection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6" fillId="34" borderId="34" xfId="0" applyFont="1" applyFill="1" applyBorder="1" applyAlignment="1">
      <alignment vertical="center" wrapText="1"/>
    </xf>
    <xf numFmtId="0" fontId="6" fillId="34" borderId="34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/>
    </xf>
    <xf numFmtId="168" fontId="6" fillId="34" borderId="31" xfId="0" applyNumberFormat="1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vertical="center" wrapText="1"/>
    </xf>
    <xf numFmtId="0" fontId="6" fillId="34" borderId="21" xfId="0" applyFont="1" applyFill="1" applyBorder="1" applyAlignment="1">
      <alignment horizontal="center"/>
    </xf>
    <xf numFmtId="0" fontId="6" fillId="34" borderId="23" xfId="0" applyFont="1" applyFill="1" applyBorder="1" applyAlignment="1">
      <alignment wrapText="1"/>
    </xf>
    <xf numFmtId="0" fontId="6" fillId="34" borderId="23" xfId="0" applyFont="1" applyFill="1" applyBorder="1" applyAlignment="1">
      <alignment horizontal="center" vertical="center"/>
    </xf>
    <xf numFmtId="168" fontId="6" fillId="34" borderId="25" xfId="0" applyNumberFormat="1" applyFont="1" applyFill="1" applyBorder="1" applyAlignment="1">
      <alignment horizontal="center" vertical="center"/>
    </xf>
    <xf numFmtId="0" fontId="4" fillId="34" borderId="10" xfId="54" applyFont="1" applyFill="1" applyBorder="1" applyAlignment="1" applyProtection="1">
      <alignment horizontal="left" vertical="center" wrapText="1"/>
      <protection/>
    </xf>
    <xf numFmtId="168" fontId="6" fillId="34" borderId="18" xfId="0" applyNumberFormat="1" applyFont="1" applyFill="1" applyBorder="1" applyAlignment="1">
      <alignment horizontal="center"/>
    </xf>
    <xf numFmtId="168" fontId="6" fillId="34" borderId="18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168" fontId="6" fillId="34" borderId="19" xfId="0" applyNumberFormat="1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/>
    </xf>
    <xf numFmtId="168" fontId="6" fillId="34" borderId="19" xfId="0" applyNumberFormat="1" applyFont="1" applyFill="1" applyBorder="1" applyAlignment="1">
      <alignment horizontal="center"/>
    </xf>
    <xf numFmtId="0" fontId="6" fillId="34" borderId="34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horizontal="left" vertical="center" wrapText="1"/>
    </xf>
    <xf numFmtId="0" fontId="6" fillId="34" borderId="29" xfId="0" applyFont="1" applyFill="1" applyBorder="1" applyAlignment="1">
      <alignment horizontal="center"/>
    </xf>
    <xf numFmtId="0" fontId="28" fillId="34" borderId="0" xfId="0" applyFont="1" applyFill="1" applyAlignment="1">
      <alignment/>
    </xf>
    <xf numFmtId="0" fontId="6" fillId="34" borderId="23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23" xfId="0" applyFont="1" applyFill="1" applyBorder="1" applyAlignment="1">
      <alignment vertical="center"/>
    </xf>
    <xf numFmtId="0" fontId="6" fillId="34" borderId="23" xfId="0" applyFont="1" applyFill="1" applyBorder="1" applyAlignment="1">
      <alignment horizontal="center"/>
    </xf>
    <xf numFmtId="168" fontId="6" fillId="34" borderId="25" xfId="0" applyNumberFormat="1" applyFont="1" applyFill="1" applyBorder="1" applyAlignment="1">
      <alignment horizontal="center"/>
    </xf>
    <xf numFmtId="0" fontId="6" fillId="34" borderId="38" xfId="0" applyFont="1" applyFill="1" applyBorder="1" applyAlignment="1">
      <alignment horizontal="center" vertical="center"/>
    </xf>
    <xf numFmtId="0" fontId="6" fillId="34" borderId="29" xfId="0" applyFont="1" applyFill="1" applyBorder="1" applyAlignment="1">
      <alignment vertical="center" wrapText="1"/>
    </xf>
    <xf numFmtId="0" fontId="6" fillId="34" borderId="29" xfId="0" applyFont="1" applyFill="1" applyBorder="1" applyAlignment="1">
      <alignment horizontal="center" vertical="center" wrapText="1"/>
    </xf>
    <xf numFmtId="168" fontId="6" fillId="34" borderId="39" xfId="0" applyNumberFormat="1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4" fillId="34" borderId="34" xfId="54" applyFont="1" applyFill="1" applyBorder="1" applyAlignment="1" applyProtection="1">
      <alignment vertical="center" wrapText="1"/>
      <protection/>
    </xf>
    <xf numFmtId="0" fontId="4" fillId="34" borderId="10" xfId="54" applyFont="1" applyFill="1" applyBorder="1" applyAlignment="1" applyProtection="1">
      <alignment vertical="center" wrapText="1"/>
      <protection/>
    </xf>
    <xf numFmtId="0" fontId="6" fillId="34" borderId="0" xfId="0" applyFont="1" applyFill="1" applyAlignment="1">
      <alignment vertical="center"/>
    </xf>
    <xf numFmtId="0" fontId="6" fillId="34" borderId="35" xfId="0" applyFont="1" applyFill="1" applyBorder="1" applyAlignment="1">
      <alignment horizontal="center" vertical="top"/>
    </xf>
    <xf numFmtId="0" fontId="6" fillId="34" borderId="21" xfId="0" applyFont="1" applyFill="1" applyBorder="1" applyAlignment="1">
      <alignment wrapText="1"/>
    </xf>
    <xf numFmtId="0" fontId="6" fillId="32" borderId="21" xfId="0" applyFont="1" applyFill="1" applyBorder="1" applyAlignment="1">
      <alignment horizontal="center"/>
    </xf>
    <xf numFmtId="0" fontId="28" fillId="34" borderId="23" xfId="0" applyFont="1" applyFill="1" applyBorder="1" applyAlignment="1">
      <alignment wrapText="1"/>
    </xf>
    <xf numFmtId="0" fontId="28" fillId="34" borderId="23" xfId="0" applyFont="1" applyFill="1" applyBorder="1" applyAlignment="1">
      <alignment horizontal="center"/>
    </xf>
    <xf numFmtId="168" fontId="28" fillId="34" borderId="25" xfId="0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wrapText="1"/>
    </xf>
    <xf numFmtId="0" fontId="28" fillId="34" borderId="10" xfId="0" applyFont="1" applyFill="1" applyBorder="1" applyAlignment="1">
      <alignment horizontal="center"/>
    </xf>
    <xf numFmtId="168" fontId="28" fillId="34" borderId="18" xfId="0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 vertical="center"/>
    </xf>
    <xf numFmtId="168" fontId="28" fillId="34" borderId="18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/>
    </xf>
    <xf numFmtId="0" fontId="4" fillId="34" borderId="10" xfId="56" applyFont="1" applyFill="1" applyBorder="1" applyAlignment="1" applyProtection="1">
      <alignment horizontal="left" wrapText="1"/>
      <protection/>
    </xf>
    <xf numFmtId="0" fontId="4" fillId="34" borderId="10" xfId="56" applyFont="1" applyFill="1" applyBorder="1" applyAlignment="1" applyProtection="1">
      <alignment horizontal="left" vertical="center" wrapText="1"/>
      <protection/>
    </xf>
    <xf numFmtId="0" fontId="6" fillId="34" borderId="18" xfId="0" applyFont="1" applyFill="1" applyBorder="1" applyAlignment="1">
      <alignment/>
    </xf>
    <xf numFmtId="49" fontId="6" fillId="34" borderId="34" xfId="0" applyNumberFormat="1" applyFont="1" applyFill="1" applyBorder="1" applyAlignment="1">
      <alignment horizontal="center" vertical="center"/>
    </xf>
    <xf numFmtId="168" fontId="6" fillId="34" borderId="31" xfId="0" applyNumberFormat="1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top"/>
    </xf>
    <xf numFmtId="49" fontId="6" fillId="34" borderId="21" xfId="0" applyNumberFormat="1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top"/>
    </xf>
    <xf numFmtId="0" fontId="6" fillId="34" borderId="20" xfId="0" applyFont="1" applyFill="1" applyBorder="1" applyAlignment="1">
      <alignment horizontal="left" vertical="top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wrapText="1"/>
    </xf>
    <xf numFmtId="0" fontId="6" fillId="34" borderId="35" xfId="0" applyFont="1" applyFill="1" applyBorder="1" applyAlignment="1">
      <alignment/>
    </xf>
    <xf numFmtId="49" fontId="6" fillId="34" borderId="34" xfId="0" applyNumberFormat="1" applyFont="1" applyFill="1" applyBorder="1" applyAlignment="1">
      <alignment horizontal="center"/>
    </xf>
    <xf numFmtId="0" fontId="6" fillId="34" borderId="41" xfId="0" applyFont="1" applyFill="1" applyBorder="1" applyAlignment="1">
      <alignment horizontal="center" vertical="top"/>
    </xf>
    <xf numFmtId="0" fontId="6" fillId="34" borderId="4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49" fontId="7" fillId="32" borderId="43" xfId="0" applyNumberFormat="1" applyFont="1" applyFill="1" applyBorder="1" applyAlignment="1">
      <alignment horizontal="center" vertical="center" wrapText="1"/>
    </xf>
    <xf numFmtId="0" fontId="18" fillId="33" borderId="44" xfId="0" applyFont="1" applyFill="1" applyBorder="1" applyAlignment="1">
      <alignment horizontal="center" vertical="center" wrapText="1"/>
    </xf>
    <xf numFmtId="43" fontId="8" fillId="32" borderId="29" xfId="53" applyNumberFormat="1" applyFont="1" applyFill="1" applyBorder="1" applyAlignment="1">
      <alignment horizontal="center" vertical="center" readingOrder="2"/>
      <protection/>
    </xf>
    <xf numFmtId="0" fontId="8" fillId="32" borderId="45" xfId="53" applyFont="1" applyFill="1" applyBorder="1" applyAlignment="1">
      <alignment horizontal="center" vertical="center" wrapText="1"/>
      <protection/>
    </xf>
    <xf numFmtId="168" fontId="18" fillId="33" borderId="20" xfId="0" applyNumberFormat="1" applyFont="1" applyFill="1" applyBorder="1" applyAlignment="1">
      <alignment horizontal="center" vertical="center" readingOrder="2"/>
    </xf>
    <xf numFmtId="0" fontId="8" fillId="32" borderId="46" xfId="53" applyFont="1" applyFill="1" applyBorder="1" applyAlignment="1">
      <alignment horizontal="center" vertical="center" wrapText="1"/>
      <protection/>
    </xf>
    <xf numFmtId="0" fontId="6" fillId="32" borderId="23" xfId="0" applyFont="1" applyFill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/>
    </xf>
    <xf numFmtId="0" fontId="6" fillId="32" borderId="35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168" fontId="6" fillId="32" borderId="18" xfId="0" applyNumberFormat="1" applyFont="1" applyFill="1" applyBorder="1" applyAlignment="1">
      <alignment horizontal="center"/>
    </xf>
    <xf numFmtId="0" fontId="6" fillId="32" borderId="35" xfId="0" applyFont="1" applyFill="1" applyBorder="1" applyAlignment="1">
      <alignment vertical="center" wrapText="1"/>
    </xf>
    <xf numFmtId="168" fontId="6" fillId="32" borderId="18" xfId="0" applyNumberFormat="1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wrapText="1"/>
    </xf>
    <xf numFmtId="0" fontId="6" fillId="32" borderId="40" xfId="0" applyFont="1" applyFill="1" applyBorder="1" applyAlignment="1">
      <alignment wrapText="1"/>
    </xf>
    <xf numFmtId="0" fontId="6" fillId="32" borderId="34" xfId="0" applyFont="1" applyFill="1" applyBorder="1" applyAlignment="1">
      <alignment horizontal="center" vertical="center"/>
    </xf>
    <xf numFmtId="49" fontId="6" fillId="32" borderId="34" xfId="0" applyNumberFormat="1" applyFont="1" applyFill="1" applyBorder="1" applyAlignment="1">
      <alignment horizontal="center" vertical="center"/>
    </xf>
    <xf numFmtId="168" fontId="6" fillId="32" borderId="31" xfId="0" applyNumberFormat="1" applyFont="1" applyFill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0" fontId="6" fillId="32" borderId="40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vertical="center" wrapText="1"/>
    </xf>
    <xf numFmtId="0" fontId="6" fillId="32" borderId="34" xfId="0" applyFont="1" applyFill="1" applyBorder="1" applyAlignment="1">
      <alignment horizontal="center"/>
    </xf>
    <xf numFmtId="168" fontId="6" fillId="32" borderId="31" xfId="0" applyNumberFormat="1" applyFont="1" applyFill="1" applyBorder="1" applyAlignment="1">
      <alignment horizontal="center"/>
    </xf>
    <xf numFmtId="0" fontId="6" fillId="32" borderId="35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wrapText="1"/>
    </xf>
    <xf numFmtId="16" fontId="6" fillId="32" borderId="35" xfId="0" applyNumberFormat="1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 vertical="center"/>
    </xf>
    <xf numFmtId="0" fontId="27" fillId="32" borderId="10" xfId="0" applyFont="1" applyFill="1" applyBorder="1" applyAlignment="1">
      <alignment horizontal="center"/>
    </xf>
    <xf numFmtId="16" fontId="6" fillId="32" borderId="37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vertical="center" wrapText="1"/>
    </xf>
    <xf numFmtId="0" fontId="27" fillId="32" borderId="29" xfId="0" applyFont="1" applyFill="1" applyBorder="1" applyAlignment="1">
      <alignment horizontal="center"/>
    </xf>
    <xf numFmtId="0" fontId="6" fillId="32" borderId="23" xfId="0" applyFont="1" applyFill="1" applyBorder="1" applyAlignment="1">
      <alignment wrapText="1"/>
    </xf>
    <xf numFmtId="3" fontId="6" fillId="32" borderId="23" xfId="0" applyNumberFormat="1" applyFont="1" applyFill="1" applyBorder="1" applyAlignment="1">
      <alignment horizontal="center" vertical="center"/>
    </xf>
    <xf numFmtId="168" fontId="6" fillId="32" borderId="25" xfId="0" applyNumberFormat="1" applyFont="1" applyFill="1" applyBorder="1" applyAlignment="1">
      <alignment horizontal="center" vertical="center"/>
    </xf>
    <xf numFmtId="0" fontId="4" fillId="32" borderId="10" xfId="54" applyFont="1" applyFill="1" applyBorder="1" applyAlignment="1" applyProtection="1">
      <alignment horizontal="left" vertical="center" wrapText="1"/>
      <protection/>
    </xf>
    <xf numFmtId="0" fontId="6" fillId="32" borderId="18" xfId="0" applyFont="1" applyFill="1" applyBorder="1" applyAlignment="1">
      <alignment horizontal="center"/>
    </xf>
    <xf numFmtId="0" fontId="4" fillId="32" borderId="10" xfId="54" applyFont="1" applyFill="1" applyBorder="1" applyAlignment="1" applyProtection="1">
      <alignment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4" fillId="32" borderId="21" xfId="54" applyFont="1" applyFill="1" applyBorder="1" applyAlignment="1" applyProtection="1">
      <alignment horizontal="left" vertical="center" wrapText="1"/>
      <protection/>
    </xf>
    <xf numFmtId="0" fontId="6" fillId="32" borderId="21" xfId="0" applyFont="1" applyFill="1" applyBorder="1" applyAlignment="1">
      <alignment horizontal="center" vertical="center" wrapText="1"/>
    </xf>
    <xf numFmtId="0" fontId="6" fillId="32" borderId="21" xfId="0" applyFont="1" applyFill="1" applyBorder="1" applyAlignment="1">
      <alignment horizontal="center" vertical="center"/>
    </xf>
    <xf numFmtId="168" fontId="6" fillId="32" borderId="19" xfId="0" applyNumberFormat="1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wrapText="1"/>
    </xf>
    <xf numFmtId="0" fontId="6" fillId="32" borderId="34" xfId="0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left" vertical="center" wrapText="1"/>
    </xf>
    <xf numFmtId="168" fontId="6" fillId="32" borderId="19" xfId="0" applyNumberFormat="1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wrapText="1"/>
    </xf>
    <xf numFmtId="168" fontId="18" fillId="33" borderId="23" xfId="0" applyNumberFormat="1" applyFont="1" applyFill="1" applyBorder="1" applyAlignment="1">
      <alignment horizontal="center" vertical="center" readingOrder="2"/>
    </xf>
    <xf numFmtId="43" fontId="8" fillId="32" borderId="26" xfId="53" applyNumberFormat="1" applyFont="1" applyFill="1" applyBorder="1" applyAlignment="1">
      <alignment horizontal="center" vertical="center" readingOrder="2"/>
      <protection/>
    </xf>
    <xf numFmtId="43" fontId="2" fillId="33" borderId="26" xfId="0" applyNumberFormat="1" applyFont="1" applyFill="1" applyBorder="1" applyAlignment="1">
      <alignment horizontal="center" vertical="center" readingOrder="2"/>
    </xf>
    <xf numFmtId="49" fontId="6" fillId="32" borderId="34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 vertical="center"/>
    </xf>
    <xf numFmtId="169" fontId="8" fillId="0" borderId="10" xfId="0" applyNumberFormat="1" applyFont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top"/>
    </xf>
    <xf numFmtId="0" fontId="29" fillId="32" borderId="35" xfId="0" applyFont="1" applyFill="1" applyBorder="1" applyAlignment="1">
      <alignment horizontal="left" wrapText="1"/>
    </xf>
    <xf numFmtId="0" fontId="29" fillId="32" borderId="10" xfId="0" applyFont="1" applyFill="1" applyBorder="1" applyAlignment="1">
      <alignment horizontal="left" wrapText="1"/>
    </xf>
    <xf numFmtId="0" fontId="29" fillId="32" borderId="18" xfId="0" applyFont="1" applyFill="1" applyBorder="1" applyAlignment="1">
      <alignment horizontal="left" wrapText="1"/>
    </xf>
    <xf numFmtId="0" fontId="7" fillId="34" borderId="48" xfId="0" applyFont="1" applyFill="1" applyBorder="1" applyAlignment="1">
      <alignment horizontal="center" vertical="center" wrapText="1"/>
    </xf>
    <xf numFmtId="0" fontId="7" fillId="34" borderId="49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6" fillId="34" borderId="50" xfId="0" applyFont="1" applyFill="1" applyBorder="1" applyAlignment="1">
      <alignment horizontal="center" vertical="top"/>
    </xf>
    <xf numFmtId="0" fontId="6" fillId="34" borderId="47" xfId="0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7" fillId="34" borderId="51" xfId="0" applyFont="1" applyFill="1" applyBorder="1" applyAlignment="1">
      <alignment horizontal="center" wrapText="1"/>
    </xf>
    <xf numFmtId="0" fontId="6" fillId="34" borderId="36" xfId="0" applyFont="1" applyFill="1" applyBorder="1" applyAlignment="1">
      <alignment horizontal="center" vertical="top"/>
    </xf>
    <xf numFmtId="0" fontId="29" fillId="34" borderId="10" xfId="0" applyFont="1" applyFill="1" applyBorder="1" applyAlignment="1">
      <alignment horizontal="left" wrapText="1"/>
    </xf>
    <xf numFmtId="0" fontId="29" fillId="34" borderId="18" xfId="0" applyFont="1" applyFill="1" applyBorder="1" applyAlignment="1">
      <alignment horizontal="left" wrapText="1"/>
    </xf>
    <xf numFmtId="0" fontId="7" fillId="34" borderId="5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53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left" wrapText="1"/>
    </xf>
    <xf numFmtId="0" fontId="6" fillId="34" borderId="54" xfId="0" applyFont="1" applyFill="1" applyBorder="1" applyAlignment="1">
      <alignment horizontal="left" wrapText="1"/>
    </xf>
    <xf numFmtId="0" fontId="6" fillId="34" borderId="55" xfId="0" applyFont="1" applyFill="1" applyBorder="1" applyAlignment="1">
      <alignment horizontal="left" wrapText="1"/>
    </xf>
    <xf numFmtId="0" fontId="6" fillId="34" borderId="38" xfId="0" applyFont="1" applyFill="1" applyBorder="1" applyAlignment="1">
      <alignment horizontal="center" vertical="top"/>
    </xf>
    <xf numFmtId="0" fontId="6" fillId="34" borderId="56" xfId="0" applyFont="1" applyFill="1" applyBorder="1" applyAlignment="1">
      <alignment horizontal="center" vertical="top"/>
    </xf>
    <xf numFmtId="0" fontId="6" fillId="34" borderId="57" xfId="0" applyFont="1" applyFill="1" applyBorder="1" applyAlignment="1">
      <alignment horizontal="center" vertical="top"/>
    </xf>
    <xf numFmtId="0" fontId="7" fillId="34" borderId="52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53" xfId="0" applyFont="1" applyFill="1" applyBorder="1" applyAlignment="1">
      <alignment horizontal="center" wrapText="1"/>
    </xf>
    <xf numFmtId="0" fontId="6" fillId="34" borderId="43" xfId="0" applyFont="1" applyFill="1" applyBorder="1" applyAlignment="1">
      <alignment horizontal="center" vertical="top"/>
    </xf>
    <xf numFmtId="0" fontId="6" fillId="34" borderId="40" xfId="0" applyFont="1" applyFill="1" applyBorder="1" applyAlignment="1">
      <alignment horizontal="center" vertical="top"/>
    </xf>
    <xf numFmtId="0" fontId="29" fillId="34" borderId="41" xfId="0" applyFont="1" applyFill="1" applyBorder="1" applyAlignment="1">
      <alignment horizontal="left" wrapText="1"/>
    </xf>
    <xf numFmtId="0" fontId="29" fillId="34" borderId="54" xfId="0" applyFont="1" applyFill="1" applyBorder="1" applyAlignment="1">
      <alignment horizontal="left" wrapText="1"/>
    </xf>
    <xf numFmtId="0" fontId="29" fillId="34" borderId="51" xfId="0" applyFont="1" applyFill="1" applyBorder="1" applyAlignment="1">
      <alignment horizontal="left" wrapText="1"/>
    </xf>
    <xf numFmtId="0" fontId="6" fillId="34" borderId="37" xfId="0" applyFont="1" applyFill="1" applyBorder="1" applyAlignment="1">
      <alignment horizontal="center" vertical="top"/>
    </xf>
    <xf numFmtId="0" fontId="7" fillId="34" borderId="58" xfId="0" applyFont="1" applyFill="1" applyBorder="1" applyAlignment="1">
      <alignment horizontal="center" wrapText="1"/>
    </xf>
    <xf numFmtId="0" fontId="7" fillId="34" borderId="59" xfId="0" applyFont="1" applyFill="1" applyBorder="1" applyAlignment="1">
      <alignment horizontal="center" wrapText="1"/>
    </xf>
    <xf numFmtId="0" fontId="7" fillId="34" borderId="6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left"/>
    </xf>
    <xf numFmtId="0" fontId="29" fillId="34" borderId="18" xfId="0" applyFont="1" applyFill="1" applyBorder="1" applyAlignment="1">
      <alignment horizontal="left"/>
    </xf>
    <xf numFmtId="0" fontId="7" fillId="34" borderId="17" xfId="0" applyFont="1" applyFill="1" applyBorder="1" applyAlignment="1">
      <alignment horizontal="center" wrapText="1"/>
    </xf>
    <xf numFmtId="0" fontId="7" fillId="34" borderId="20" xfId="0" applyFont="1" applyFill="1" applyBorder="1" applyAlignment="1">
      <alignment horizontal="center" wrapText="1"/>
    </xf>
    <xf numFmtId="0" fontId="7" fillId="34" borderId="33" xfId="0" applyFont="1" applyFill="1" applyBorder="1" applyAlignment="1">
      <alignment horizontal="center" wrapText="1"/>
    </xf>
    <xf numFmtId="0" fontId="7" fillId="32" borderId="20" xfId="0" applyFont="1" applyFill="1" applyBorder="1" applyAlignment="1">
      <alignment horizontal="center" wrapText="1"/>
    </xf>
    <xf numFmtId="0" fontId="6" fillId="32" borderId="35" xfId="0" applyFont="1" applyFill="1" applyBorder="1" applyAlignment="1">
      <alignment horizontal="center" vertical="top"/>
    </xf>
    <xf numFmtId="0" fontId="6" fillId="32" borderId="37" xfId="0" applyFont="1" applyFill="1" applyBorder="1" applyAlignment="1">
      <alignment horizontal="center" vertical="top"/>
    </xf>
    <xf numFmtId="49" fontId="7" fillId="32" borderId="61" xfId="0" applyNumberFormat="1" applyFont="1" applyFill="1" applyBorder="1" applyAlignment="1">
      <alignment horizontal="center" vertical="center" wrapText="1"/>
    </xf>
    <xf numFmtId="49" fontId="7" fillId="32" borderId="62" xfId="0" applyNumberFormat="1" applyFont="1" applyFill="1" applyBorder="1" applyAlignment="1">
      <alignment horizontal="center" vertical="center" wrapText="1"/>
    </xf>
    <xf numFmtId="0" fontId="7" fillId="32" borderId="63" xfId="0" applyFont="1" applyFill="1" applyBorder="1" applyAlignment="1">
      <alignment horizontal="center" vertical="center" wrapText="1"/>
    </xf>
    <xf numFmtId="0" fontId="7" fillId="32" borderId="58" xfId="0" applyFont="1" applyFill="1" applyBorder="1" applyAlignment="1">
      <alignment horizontal="center" vertical="center"/>
    </xf>
    <xf numFmtId="0" fontId="29" fillId="32" borderId="10" xfId="0" applyFont="1" applyFill="1" applyBorder="1" applyAlignment="1">
      <alignment horizontal="left" vertical="justify"/>
    </xf>
    <xf numFmtId="0" fontId="29" fillId="32" borderId="18" xfId="0" applyFont="1" applyFill="1" applyBorder="1" applyAlignment="1">
      <alignment horizontal="left" vertical="justify"/>
    </xf>
    <xf numFmtId="0" fontId="25" fillId="32" borderId="64" xfId="0" applyFont="1" applyFill="1" applyBorder="1" applyAlignment="1">
      <alignment horizontal="center" vertical="center" wrapText="1"/>
    </xf>
    <xf numFmtId="0" fontId="25" fillId="32" borderId="65" xfId="0" applyFont="1" applyFill="1" applyBorder="1" applyAlignment="1">
      <alignment horizontal="center"/>
    </xf>
    <xf numFmtId="0" fontId="6" fillId="32" borderId="36" xfId="0" applyFont="1" applyFill="1" applyBorder="1" applyAlignment="1">
      <alignment horizontal="center" vertical="top"/>
    </xf>
    <xf numFmtId="0" fontId="9" fillId="34" borderId="0" xfId="0" applyFont="1" applyFill="1" applyAlignment="1">
      <alignment horizontal="right" vertical="center"/>
    </xf>
    <xf numFmtId="0" fontId="7" fillId="32" borderId="48" xfId="0" applyFont="1" applyFill="1" applyBorder="1" applyAlignment="1">
      <alignment horizontal="center" wrapText="1"/>
    </xf>
    <xf numFmtId="0" fontId="7" fillId="32" borderId="49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7" fillId="32" borderId="53" xfId="0" applyFont="1" applyFill="1" applyBorder="1" applyAlignment="1">
      <alignment horizontal="center" wrapText="1"/>
    </xf>
    <xf numFmtId="0" fontId="7" fillId="32" borderId="66" xfId="0" applyFont="1" applyFill="1" applyBorder="1" applyAlignment="1">
      <alignment horizontal="center" wrapText="1"/>
    </xf>
    <xf numFmtId="0" fontId="7" fillId="32" borderId="67" xfId="0" applyFont="1" applyFill="1" applyBorder="1" applyAlignment="1">
      <alignment horizontal="center" wrapText="1"/>
    </xf>
    <xf numFmtId="0" fontId="7" fillId="32" borderId="68" xfId="0" applyFont="1" applyFill="1" applyBorder="1" applyAlignment="1">
      <alignment horizontal="center" wrapText="1"/>
    </xf>
    <xf numFmtId="0" fontId="23" fillId="34" borderId="0" xfId="0" applyFont="1" applyFill="1" applyAlignment="1">
      <alignment horizontal="center"/>
    </xf>
    <xf numFmtId="0" fontId="24" fillId="34" borderId="0" xfId="0" applyFont="1" applyFill="1" applyAlignment="1">
      <alignment horizontal="center"/>
    </xf>
    <xf numFmtId="0" fontId="7" fillId="32" borderId="64" xfId="0" applyFont="1" applyFill="1" applyBorder="1" applyAlignment="1">
      <alignment horizontal="center" vertical="center" wrapText="1"/>
    </xf>
    <xf numFmtId="0" fontId="7" fillId="32" borderId="65" xfId="0" applyFont="1" applyFill="1" applyBorder="1" applyAlignment="1">
      <alignment/>
    </xf>
    <xf numFmtId="0" fontId="23" fillId="34" borderId="0" xfId="0" applyFont="1" applyFill="1" applyAlignment="1">
      <alignment horizontal="center" wrapText="1"/>
    </xf>
    <xf numFmtId="0" fontId="26" fillId="32" borderId="69" xfId="0" applyFont="1" applyFill="1" applyBorder="1" applyAlignment="1">
      <alignment horizontal="center" vertical="center" wrapText="1"/>
    </xf>
    <xf numFmtId="0" fontId="26" fillId="32" borderId="6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7" fillId="0" borderId="7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12" fillId="0" borderId="0" xfId="0" applyFont="1" applyAlignment="1">
      <alignment vertical="top" wrapText="1"/>
    </xf>
    <xf numFmtId="0" fontId="14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1" fillId="0" borderId="64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1" fillId="0" borderId="1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7" fillId="32" borderId="48" xfId="53" applyFont="1" applyFill="1" applyBorder="1" applyAlignment="1">
      <alignment horizontal="center" vertical="center" wrapText="1"/>
      <protection/>
    </xf>
    <xf numFmtId="0" fontId="7" fillId="32" borderId="49" xfId="53" applyFont="1" applyFill="1" applyBorder="1" applyAlignment="1">
      <alignment horizontal="center" vertical="center" wrapText="1"/>
      <protection/>
    </xf>
    <xf numFmtId="0" fontId="18" fillId="33" borderId="52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53" xfId="0" applyFont="1" applyFill="1" applyBorder="1" applyAlignment="1">
      <alignment horizontal="center" vertical="center" wrapText="1"/>
    </xf>
    <xf numFmtId="0" fontId="18" fillId="33" borderId="57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8" fillId="33" borderId="48" xfId="0" applyFont="1" applyFill="1" applyBorder="1" applyAlignment="1">
      <alignment horizontal="center" vertical="center" wrapText="1"/>
    </xf>
    <xf numFmtId="0" fontId="18" fillId="33" borderId="49" xfId="0" applyFont="1" applyFill="1" applyBorder="1" applyAlignment="1">
      <alignment horizontal="center" vertical="center" wrapText="1"/>
    </xf>
    <xf numFmtId="0" fontId="18" fillId="33" borderId="46" xfId="0" applyFont="1" applyFill="1" applyBorder="1" applyAlignment="1">
      <alignment horizontal="center" vertical="center" wrapText="1"/>
    </xf>
    <xf numFmtId="0" fontId="7" fillId="32" borderId="43" xfId="53" applyFont="1" applyFill="1" applyBorder="1" applyAlignment="1">
      <alignment horizontal="center" vertical="center" wrapText="1"/>
      <protection/>
    </xf>
    <xf numFmtId="0" fontId="7" fillId="32" borderId="56" xfId="53" applyFont="1" applyFill="1" applyBorder="1" applyAlignment="1">
      <alignment horizontal="center" vertical="center" wrapText="1"/>
      <protection/>
    </xf>
    <xf numFmtId="0" fontId="7" fillId="32" borderId="57" xfId="53" applyFont="1" applyFill="1" applyBorder="1" applyAlignment="1">
      <alignment horizontal="center" vertical="center" wrapText="1"/>
      <protection/>
    </xf>
    <xf numFmtId="0" fontId="18" fillId="33" borderId="44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44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1"/>
  <sheetViews>
    <sheetView tabSelected="1" zoomScale="125" zoomScaleNormal="125" zoomScalePageLayoutView="0" workbookViewId="0" topLeftCell="A1">
      <selection activeCell="K9" sqref="K9"/>
    </sheetView>
  </sheetViews>
  <sheetFormatPr defaultColWidth="8.875" defaultRowHeight="12.75"/>
  <cols>
    <col min="1" max="1" width="5.00390625" style="86" customWidth="1"/>
    <col min="2" max="2" width="48.75390625" style="85" customWidth="1"/>
    <col min="3" max="3" width="13.875" style="86" customWidth="1"/>
    <col min="4" max="4" width="12.625" style="86" hidden="1" customWidth="1"/>
    <col min="5" max="5" width="13.00390625" style="87" customWidth="1"/>
    <col min="6" max="6" width="11.625" style="87" customWidth="1"/>
    <col min="7" max="16384" width="8.875" style="85" customWidth="1"/>
  </cols>
  <sheetData>
    <row r="1" spans="1:6" ht="13.5" customHeight="1">
      <c r="A1" s="275" t="s">
        <v>81</v>
      </c>
      <c r="B1" s="275"/>
      <c r="C1" s="275"/>
      <c r="D1" s="275"/>
      <c r="E1" s="275"/>
      <c r="F1" s="275"/>
    </row>
    <row r="2" spans="1:6" ht="17.25" customHeight="1">
      <c r="A2" s="283" t="s">
        <v>48</v>
      </c>
      <c r="B2" s="283"/>
      <c r="C2" s="283"/>
      <c r="D2" s="283"/>
      <c r="E2" s="283"/>
      <c r="F2" s="283"/>
    </row>
    <row r="3" spans="1:6" ht="20.25">
      <c r="A3" s="287" t="s">
        <v>301</v>
      </c>
      <c r="B3" s="287"/>
      <c r="C3" s="287"/>
      <c r="D3" s="287"/>
      <c r="E3" s="287"/>
      <c r="F3" s="287"/>
    </row>
    <row r="4" spans="1:6" ht="17.25" customHeight="1">
      <c r="A4" s="284" t="s">
        <v>350</v>
      </c>
      <c r="B4" s="284"/>
      <c r="C4" s="284"/>
      <c r="D4" s="284"/>
      <c r="E4" s="284"/>
      <c r="F4" s="284"/>
    </row>
    <row r="5" ht="13.5" customHeight="1" thickBot="1"/>
    <row r="6" spans="1:6" ht="24" customHeight="1">
      <c r="A6" s="266" t="s">
        <v>0</v>
      </c>
      <c r="B6" s="285" t="s">
        <v>1</v>
      </c>
      <c r="C6" s="268" t="s">
        <v>82</v>
      </c>
      <c r="D6" s="272" t="s">
        <v>351</v>
      </c>
      <c r="E6" s="272" t="s">
        <v>352</v>
      </c>
      <c r="F6" s="288" t="s">
        <v>185</v>
      </c>
    </row>
    <row r="7" spans="1:6" ht="30" customHeight="1" thickBot="1">
      <c r="A7" s="267"/>
      <c r="B7" s="286"/>
      <c r="C7" s="269"/>
      <c r="D7" s="273"/>
      <c r="E7" s="273"/>
      <c r="F7" s="289"/>
    </row>
    <row r="8" spans="1:6" ht="15" customHeight="1" thickBot="1">
      <c r="A8" s="276" t="s">
        <v>83</v>
      </c>
      <c r="B8" s="277"/>
      <c r="C8" s="277"/>
      <c r="D8" s="278"/>
      <c r="E8" s="278"/>
      <c r="F8" s="279"/>
    </row>
    <row r="9" spans="1:6" ht="25.5">
      <c r="A9" s="184" t="s">
        <v>2</v>
      </c>
      <c r="B9" s="185" t="s">
        <v>167</v>
      </c>
      <c r="C9" s="179" t="s">
        <v>3</v>
      </c>
      <c r="D9" s="186">
        <v>6943</v>
      </c>
      <c r="E9" s="186">
        <v>6880</v>
      </c>
      <c r="F9" s="187">
        <f>E9/D9</f>
        <v>0.9909261126314274</v>
      </c>
    </row>
    <row r="10" spans="1:6" ht="12.75">
      <c r="A10" s="188" t="s">
        <v>4</v>
      </c>
      <c r="B10" s="189" t="s">
        <v>186</v>
      </c>
      <c r="C10" s="173" t="s">
        <v>3</v>
      </c>
      <c r="D10" s="171"/>
      <c r="E10" s="171"/>
      <c r="F10" s="187"/>
    </row>
    <row r="11" spans="1:6" ht="12.75">
      <c r="A11" s="188" t="s">
        <v>5</v>
      </c>
      <c r="B11" s="189" t="s">
        <v>84</v>
      </c>
      <c r="C11" s="173" t="s">
        <v>3</v>
      </c>
      <c r="D11" s="171"/>
      <c r="E11" s="171"/>
      <c r="F11" s="187"/>
    </row>
    <row r="12" spans="1:6" ht="12.75">
      <c r="A12" s="188" t="s">
        <v>56</v>
      </c>
      <c r="B12" s="189" t="s">
        <v>165</v>
      </c>
      <c r="C12" s="173" t="s">
        <v>3</v>
      </c>
      <c r="D12" s="171"/>
      <c r="E12" s="171"/>
      <c r="F12" s="187"/>
    </row>
    <row r="13" spans="1:6" ht="12.75">
      <c r="A13" s="190" t="s">
        <v>75</v>
      </c>
      <c r="B13" s="189" t="s">
        <v>90</v>
      </c>
      <c r="C13" s="191" t="s">
        <v>213</v>
      </c>
      <c r="D13" s="192"/>
      <c r="E13" s="171"/>
      <c r="F13" s="187"/>
    </row>
    <row r="14" spans="1:6" ht="12.75">
      <c r="A14" s="188" t="s">
        <v>74</v>
      </c>
      <c r="B14" s="189" t="s">
        <v>91</v>
      </c>
      <c r="C14" s="191" t="s">
        <v>213</v>
      </c>
      <c r="D14" s="192"/>
      <c r="E14" s="171"/>
      <c r="F14" s="187"/>
    </row>
    <row r="15" spans="1:6" ht="12.75">
      <c r="A15" s="190" t="s">
        <v>76</v>
      </c>
      <c r="B15" s="189" t="s">
        <v>92</v>
      </c>
      <c r="C15" s="191" t="s">
        <v>213</v>
      </c>
      <c r="D15" s="192"/>
      <c r="E15" s="171"/>
      <c r="F15" s="187"/>
    </row>
    <row r="16" spans="1:6" ht="13.5" customHeight="1" thickBot="1">
      <c r="A16" s="193" t="s">
        <v>164</v>
      </c>
      <c r="B16" s="194" t="s">
        <v>77</v>
      </c>
      <c r="C16" s="191" t="s">
        <v>213</v>
      </c>
      <c r="D16" s="195"/>
      <c r="E16" s="135"/>
      <c r="F16" s="187"/>
    </row>
    <row r="17" spans="1:6" ht="15" customHeight="1" thickBot="1">
      <c r="A17" s="280" t="s">
        <v>320</v>
      </c>
      <c r="B17" s="281"/>
      <c r="C17" s="281"/>
      <c r="D17" s="281"/>
      <c r="E17" s="281"/>
      <c r="F17" s="282"/>
    </row>
    <row r="18" spans="1:6" ht="25.5" customHeight="1">
      <c r="A18" s="274" t="s">
        <v>49</v>
      </c>
      <c r="B18" s="196" t="s">
        <v>195</v>
      </c>
      <c r="C18" s="168" t="s">
        <v>3</v>
      </c>
      <c r="D18" s="197">
        <v>2397</v>
      </c>
      <c r="E18" s="197">
        <v>1545</v>
      </c>
      <c r="F18" s="198">
        <f>E18/D18</f>
        <v>0.6445556946182729</v>
      </c>
    </row>
    <row r="19" spans="1:6" ht="11.25" customHeight="1">
      <c r="A19" s="264"/>
      <c r="B19" s="224" t="s">
        <v>215</v>
      </c>
      <c r="C19" s="224"/>
      <c r="D19" s="224"/>
      <c r="E19" s="224"/>
      <c r="F19" s="225"/>
    </row>
    <row r="20" spans="1:6" ht="12.75">
      <c r="A20" s="264"/>
      <c r="B20" s="199" t="s">
        <v>25</v>
      </c>
      <c r="C20" s="173" t="s">
        <v>3</v>
      </c>
      <c r="D20" s="173">
        <v>292</v>
      </c>
      <c r="E20" s="173">
        <v>292</v>
      </c>
      <c r="F20" s="176">
        <f>E20/D20</f>
        <v>1</v>
      </c>
    </row>
    <row r="21" spans="1:6" ht="12.75">
      <c r="A21" s="264"/>
      <c r="B21" s="199" t="s">
        <v>26</v>
      </c>
      <c r="C21" s="173" t="s">
        <v>3</v>
      </c>
      <c r="D21" s="173"/>
      <c r="E21" s="173"/>
      <c r="F21" s="174"/>
    </row>
    <row r="22" spans="1:6" ht="12.75">
      <c r="A22" s="264"/>
      <c r="B22" s="199" t="s">
        <v>20</v>
      </c>
      <c r="C22" s="173" t="s">
        <v>3</v>
      </c>
      <c r="D22" s="173"/>
      <c r="E22" s="173"/>
      <c r="F22" s="174"/>
    </row>
    <row r="23" spans="1:6" ht="26.25" customHeight="1">
      <c r="A23" s="264"/>
      <c r="B23" s="199" t="s">
        <v>27</v>
      </c>
      <c r="C23" s="173" t="s">
        <v>3</v>
      </c>
      <c r="D23" s="173">
        <v>456</v>
      </c>
      <c r="E23" s="173">
        <v>533</v>
      </c>
      <c r="F23" s="176">
        <f>E23/D23</f>
        <v>1.168859649122807</v>
      </c>
    </row>
    <row r="24" spans="1:6" ht="12.75">
      <c r="A24" s="264"/>
      <c r="B24" s="199" t="s">
        <v>19</v>
      </c>
      <c r="C24" s="173" t="s">
        <v>3</v>
      </c>
      <c r="D24" s="173"/>
      <c r="E24" s="173"/>
      <c r="F24" s="174"/>
    </row>
    <row r="25" spans="1:6" ht="29.25" customHeight="1">
      <c r="A25" s="264"/>
      <c r="B25" s="199" t="s">
        <v>28</v>
      </c>
      <c r="C25" s="173" t="s">
        <v>3</v>
      </c>
      <c r="D25" s="173"/>
      <c r="E25" s="173"/>
      <c r="F25" s="174"/>
    </row>
    <row r="26" spans="1:6" ht="12.75">
      <c r="A26" s="264"/>
      <c r="B26" s="199" t="s">
        <v>29</v>
      </c>
      <c r="C26" s="173" t="s">
        <v>3</v>
      </c>
      <c r="D26" s="173"/>
      <c r="E26" s="173"/>
      <c r="F26" s="174"/>
    </row>
    <row r="27" spans="1:6" ht="12.75">
      <c r="A27" s="264"/>
      <c r="B27" s="199" t="s">
        <v>24</v>
      </c>
      <c r="C27" s="173" t="s">
        <v>3</v>
      </c>
      <c r="D27" s="173">
        <v>334</v>
      </c>
      <c r="E27" s="173">
        <v>351</v>
      </c>
      <c r="F27" s="174">
        <f>E27/D27</f>
        <v>1.0508982035928143</v>
      </c>
    </row>
    <row r="28" spans="1:6" ht="12.75">
      <c r="A28" s="264"/>
      <c r="B28" s="199" t="s">
        <v>30</v>
      </c>
      <c r="C28" s="173" t="s">
        <v>3</v>
      </c>
      <c r="D28" s="173"/>
      <c r="E28" s="173"/>
      <c r="F28" s="174"/>
    </row>
    <row r="29" spans="1:6" ht="25.5">
      <c r="A29" s="264"/>
      <c r="B29" s="199" t="s">
        <v>31</v>
      </c>
      <c r="C29" s="173" t="s">
        <v>3</v>
      </c>
      <c r="D29" s="173">
        <v>138</v>
      </c>
      <c r="E29" s="173">
        <v>120</v>
      </c>
      <c r="F29" s="181">
        <f>E29/D29</f>
        <v>0.8695652173913043</v>
      </c>
    </row>
    <row r="30" spans="1:6" ht="25.5">
      <c r="A30" s="264"/>
      <c r="B30" s="199" t="s">
        <v>32</v>
      </c>
      <c r="C30" s="173" t="s">
        <v>3</v>
      </c>
      <c r="D30" s="173"/>
      <c r="E30" s="173"/>
      <c r="F30" s="176"/>
    </row>
    <row r="31" spans="1:6" ht="24" customHeight="1">
      <c r="A31" s="188" t="s">
        <v>57</v>
      </c>
      <c r="B31" s="194" t="s">
        <v>196</v>
      </c>
      <c r="C31" s="173" t="s">
        <v>47</v>
      </c>
      <c r="D31" s="173">
        <v>0.31</v>
      </c>
      <c r="E31" s="173">
        <v>0.33</v>
      </c>
      <c r="F31" s="176">
        <f>E31/D31</f>
        <v>1.0645161290322582</v>
      </c>
    </row>
    <row r="32" spans="1:6" ht="25.5">
      <c r="A32" s="264" t="s">
        <v>55</v>
      </c>
      <c r="B32" s="189" t="s">
        <v>197</v>
      </c>
      <c r="C32" s="173" t="s">
        <v>46</v>
      </c>
      <c r="D32" s="173"/>
      <c r="E32" s="171"/>
      <c r="F32" s="174"/>
    </row>
    <row r="33" spans="1:6" ht="12.75">
      <c r="A33" s="264"/>
      <c r="B33" s="224" t="s">
        <v>205</v>
      </c>
      <c r="C33" s="224"/>
      <c r="D33" s="224"/>
      <c r="E33" s="224"/>
      <c r="F33" s="225"/>
    </row>
    <row r="34" spans="1:6" ht="12.75">
      <c r="A34" s="264"/>
      <c r="B34" s="189" t="s">
        <v>50</v>
      </c>
      <c r="C34" s="173" t="s">
        <v>46</v>
      </c>
      <c r="D34" s="173"/>
      <c r="E34" s="171"/>
      <c r="F34" s="174"/>
    </row>
    <row r="35" spans="1:6" ht="25.5">
      <c r="A35" s="264"/>
      <c r="B35" s="189" t="s">
        <v>247</v>
      </c>
      <c r="C35" s="173"/>
      <c r="D35" s="173"/>
      <c r="E35" s="171" t="s">
        <v>252</v>
      </c>
      <c r="F35" s="174"/>
    </row>
    <row r="36" spans="1:6" ht="12.75">
      <c r="A36" s="264"/>
      <c r="B36" s="189"/>
      <c r="C36" s="173"/>
      <c r="D36" s="173"/>
      <c r="E36" s="171" t="s">
        <v>252</v>
      </c>
      <c r="F36" s="174"/>
    </row>
    <row r="37" spans="1:6" ht="12.75">
      <c r="A37" s="264"/>
      <c r="B37" s="189"/>
      <c r="C37" s="173"/>
      <c r="D37" s="173"/>
      <c r="E37" s="171" t="s">
        <v>252</v>
      </c>
      <c r="F37" s="174"/>
    </row>
    <row r="38" spans="1:6" ht="12.75">
      <c r="A38" s="264"/>
      <c r="B38" s="189" t="s">
        <v>187</v>
      </c>
      <c r="C38" s="173" t="s">
        <v>46</v>
      </c>
      <c r="D38" s="173"/>
      <c r="E38" s="171" t="s">
        <v>252</v>
      </c>
      <c r="F38" s="174"/>
    </row>
    <row r="39" spans="1:6" ht="25.5">
      <c r="A39" s="264"/>
      <c r="B39" s="189" t="s">
        <v>247</v>
      </c>
      <c r="C39" s="173"/>
      <c r="D39" s="173"/>
      <c r="E39" s="171" t="s">
        <v>252</v>
      </c>
      <c r="F39" s="174"/>
    </row>
    <row r="40" spans="1:6" ht="12.75">
      <c r="A40" s="264"/>
      <c r="B40" s="189"/>
      <c r="C40" s="173"/>
      <c r="D40" s="173"/>
      <c r="E40" s="171"/>
      <c r="F40" s="174"/>
    </row>
    <row r="41" spans="1:6" ht="12.75">
      <c r="A41" s="264"/>
      <c r="B41" s="189"/>
      <c r="C41" s="173"/>
      <c r="D41" s="173"/>
      <c r="E41" s="171"/>
      <c r="F41" s="200"/>
    </row>
    <row r="42" spans="1:6" ht="12.75">
      <c r="A42" s="264"/>
      <c r="B42" s="270" t="s">
        <v>88</v>
      </c>
      <c r="C42" s="270"/>
      <c r="D42" s="270"/>
      <c r="E42" s="270"/>
      <c r="F42" s="271"/>
    </row>
    <row r="43" spans="1:6" ht="12.75">
      <c r="A43" s="264"/>
      <c r="B43" s="201" t="s">
        <v>25</v>
      </c>
      <c r="C43" s="173" t="s">
        <v>46</v>
      </c>
      <c r="D43" s="173"/>
      <c r="E43" s="171" t="s">
        <v>252</v>
      </c>
      <c r="F43" s="174"/>
    </row>
    <row r="44" spans="1:6" ht="12.75">
      <c r="A44" s="264"/>
      <c r="B44" s="201" t="s">
        <v>26</v>
      </c>
      <c r="C44" s="173" t="s">
        <v>46</v>
      </c>
      <c r="D44" s="173"/>
      <c r="E44" s="171" t="s">
        <v>252</v>
      </c>
      <c r="F44" s="174"/>
    </row>
    <row r="45" spans="1:6" ht="12.75">
      <c r="A45" s="264"/>
      <c r="B45" s="201" t="s">
        <v>20</v>
      </c>
      <c r="C45" s="173" t="s">
        <v>46</v>
      </c>
      <c r="D45" s="173"/>
      <c r="E45" s="171" t="s">
        <v>252</v>
      </c>
      <c r="F45" s="174"/>
    </row>
    <row r="46" spans="1:6" ht="12.75" customHeight="1">
      <c r="A46" s="264"/>
      <c r="B46" s="201" t="s">
        <v>27</v>
      </c>
      <c r="C46" s="173" t="s">
        <v>46</v>
      </c>
      <c r="D46" s="173"/>
      <c r="E46" s="171" t="s">
        <v>252</v>
      </c>
      <c r="F46" s="174"/>
    </row>
    <row r="47" spans="1:6" ht="12.75">
      <c r="A47" s="264"/>
      <c r="B47" s="201" t="s">
        <v>19</v>
      </c>
      <c r="C47" s="173" t="s">
        <v>46</v>
      </c>
      <c r="D47" s="173"/>
      <c r="E47" s="171" t="s">
        <v>252</v>
      </c>
      <c r="F47" s="174"/>
    </row>
    <row r="48" spans="1:6" ht="36" customHeight="1">
      <c r="A48" s="264"/>
      <c r="B48" s="201" t="s">
        <v>28</v>
      </c>
      <c r="C48" s="173" t="s">
        <v>46</v>
      </c>
      <c r="D48" s="173"/>
      <c r="E48" s="171" t="s">
        <v>252</v>
      </c>
      <c r="F48" s="174"/>
    </row>
    <row r="49" spans="1:6" ht="11.25" customHeight="1">
      <c r="A49" s="264"/>
      <c r="B49" s="201" t="s">
        <v>29</v>
      </c>
      <c r="C49" s="173" t="s">
        <v>46</v>
      </c>
      <c r="D49" s="173"/>
      <c r="E49" s="171" t="s">
        <v>252</v>
      </c>
      <c r="F49" s="174"/>
    </row>
    <row r="50" spans="1:6" ht="12.75">
      <c r="A50" s="264"/>
      <c r="B50" s="201" t="s">
        <v>24</v>
      </c>
      <c r="C50" s="173" t="s">
        <v>46</v>
      </c>
      <c r="D50" s="173"/>
      <c r="E50" s="171" t="s">
        <v>252</v>
      </c>
      <c r="F50" s="174"/>
    </row>
    <row r="51" spans="1:6" ht="12.75">
      <c r="A51" s="264"/>
      <c r="B51" s="201" t="s">
        <v>30</v>
      </c>
      <c r="C51" s="173" t="s">
        <v>46</v>
      </c>
      <c r="D51" s="173"/>
      <c r="E51" s="171" t="s">
        <v>252</v>
      </c>
      <c r="F51" s="174"/>
    </row>
    <row r="52" spans="1:6" ht="25.5">
      <c r="A52" s="264"/>
      <c r="B52" s="201" t="s">
        <v>31</v>
      </c>
      <c r="C52" s="173" t="s">
        <v>46</v>
      </c>
      <c r="D52" s="173"/>
      <c r="E52" s="171" t="s">
        <v>252</v>
      </c>
      <c r="F52" s="174"/>
    </row>
    <row r="53" spans="1:6" ht="24" customHeight="1">
      <c r="A53" s="264"/>
      <c r="B53" s="201" t="s">
        <v>32</v>
      </c>
      <c r="C53" s="173" t="s">
        <v>46</v>
      </c>
      <c r="D53" s="173"/>
      <c r="E53" s="171" t="s">
        <v>252</v>
      </c>
      <c r="F53" s="174"/>
    </row>
    <row r="54" spans="1:6" ht="25.5">
      <c r="A54" s="264" t="s">
        <v>58</v>
      </c>
      <c r="B54" s="189" t="s">
        <v>198</v>
      </c>
      <c r="C54" s="202" t="s">
        <v>17</v>
      </c>
      <c r="D54" s="183">
        <v>21206</v>
      </c>
      <c r="E54" s="183">
        <v>27278.6</v>
      </c>
      <c r="F54" s="176">
        <f>E54/D54</f>
        <v>1.286362350278223</v>
      </c>
    </row>
    <row r="55" spans="1:6" ht="12.75">
      <c r="A55" s="264"/>
      <c r="B55" s="224" t="s">
        <v>85</v>
      </c>
      <c r="C55" s="224"/>
      <c r="D55" s="224"/>
      <c r="E55" s="224"/>
      <c r="F55" s="225"/>
    </row>
    <row r="56" spans="1:6" ht="12.75">
      <c r="A56" s="264"/>
      <c r="B56" s="199" t="s">
        <v>25</v>
      </c>
      <c r="C56" s="202" t="s">
        <v>17</v>
      </c>
      <c r="D56" s="173"/>
      <c r="E56" s="173"/>
      <c r="F56" s="176"/>
    </row>
    <row r="57" spans="1:6" ht="12.75">
      <c r="A57" s="264"/>
      <c r="B57" s="199" t="s">
        <v>26</v>
      </c>
      <c r="C57" s="202" t="s">
        <v>17</v>
      </c>
      <c r="D57" s="173"/>
      <c r="E57" s="173"/>
      <c r="F57" s="176"/>
    </row>
    <row r="58" spans="1:6" ht="12.75">
      <c r="A58" s="264"/>
      <c r="B58" s="199" t="s">
        <v>20</v>
      </c>
      <c r="C58" s="202" t="s">
        <v>17</v>
      </c>
      <c r="D58" s="173"/>
      <c r="E58" s="173"/>
      <c r="F58" s="176"/>
    </row>
    <row r="59" spans="1:6" ht="12.75" customHeight="1">
      <c r="A59" s="264"/>
      <c r="B59" s="199" t="s">
        <v>27</v>
      </c>
      <c r="C59" s="202" t="s">
        <v>17</v>
      </c>
      <c r="D59" s="218">
        <v>26962</v>
      </c>
      <c r="E59" s="218"/>
      <c r="F59" s="176"/>
    </row>
    <row r="60" spans="1:6" ht="12.75">
      <c r="A60" s="264"/>
      <c r="B60" s="199" t="s">
        <v>19</v>
      </c>
      <c r="C60" s="202" t="s">
        <v>17</v>
      </c>
      <c r="D60" s="173"/>
      <c r="E60" s="173"/>
      <c r="F60" s="176"/>
    </row>
    <row r="61" spans="1:6" ht="36.75" customHeight="1">
      <c r="A61" s="264"/>
      <c r="B61" s="199" t="s">
        <v>28</v>
      </c>
      <c r="C61" s="202" t="s">
        <v>17</v>
      </c>
      <c r="D61" s="173"/>
      <c r="E61" s="173"/>
      <c r="F61" s="176"/>
    </row>
    <row r="62" spans="1:6" ht="12.75">
      <c r="A62" s="264"/>
      <c r="B62" s="199" t="s">
        <v>29</v>
      </c>
      <c r="C62" s="202" t="s">
        <v>17</v>
      </c>
      <c r="D62" s="173" t="s">
        <v>252</v>
      </c>
      <c r="E62" s="173"/>
      <c r="F62" s="176"/>
    </row>
    <row r="63" spans="1:6" ht="12.75">
      <c r="A63" s="264"/>
      <c r="B63" s="199" t="s">
        <v>24</v>
      </c>
      <c r="C63" s="202" t="s">
        <v>17</v>
      </c>
      <c r="D63" s="183">
        <v>27181.2</v>
      </c>
      <c r="E63" s="183">
        <v>27979.4</v>
      </c>
      <c r="F63" s="176">
        <f>E63/D63</f>
        <v>1.029365885244213</v>
      </c>
    </row>
    <row r="64" spans="1:6" ht="12.75">
      <c r="A64" s="264"/>
      <c r="B64" s="199" t="s">
        <v>30</v>
      </c>
      <c r="C64" s="202" t="s">
        <v>17</v>
      </c>
      <c r="D64" s="173" t="s">
        <v>252</v>
      </c>
      <c r="E64" s="173"/>
      <c r="F64" s="176"/>
    </row>
    <row r="65" spans="1:6" ht="25.5">
      <c r="A65" s="264"/>
      <c r="B65" s="199" t="s">
        <v>31</v>
      </c>
      <c r="C65" s="202" t="s">
        <v>17</v>
      </c>
      <c r="D65" s="183">
        <v>25413.4</v>
      </c>
      <c r="E65" s="173">
        <v>29956.3</v>
      </c>
      <c r="F65" s="176">
        <f>E65/D65</f>
        <v>1.178760024239181</v>
      </c>
    </row>
    <row r="66" spans="1:6" ht="26.25" thickBot="1">
      <c r="A66" s="265"/>
      <c r="B66" s="203" t="s">
        <v>32</v>
      </c>
      <c r="C66" s="204" t="s">
        <v>17</v>
      </c>
      <c r="D66" s="205"/>
      <c r="E66" s="205"/>
      <c r="F66" s="206"/>
    </row>
    <row r="67" spans="1:6" ht="15.75" customHeight="1" thickBot="1">
      <c r="A67" s="263" t="s">
        <v>321</v>
      </c>
      <c r="B67" s="263"/>
      <c r="C67" s="263"/>
      <c r="D67" s="263"/>
      <c r="E67" s="263"/>
      <c r="F67" s="263"/>
    </row>
    <row r="68" spans="1:6" ht="66.75" customHeight="1">
      <c r="A68" s="184" t="s">
        <v>51</v>
      </c>
      <c r="B68" s="207" t="s">
        <v>93</v>
      </c>
      <c r="C68" s="208" t="s">
        <v>59</v>
      </c>
      <c r="D68" s="179">
        <v>503107</v>
      </c>
      <c r="E68" s="179">
        <v>514872</v>
      </c>
      <c r="F68" s="176">
        <f>E68/D68</f>
        <v>1.0233846875515547</v>
      </c>
    </row>
    <row r="69" spans="1:6" ht="36.75" customHeight="1" thickBot="1">
      <c r="A69" s="209" t="s">
        <v>60</v>
      </c>
      <c r="B69" s="210" t="s">
        <v>188</v>
      </c>
      <c r="C69" s="205" t="s">
        <v>87</v>
      </c>
      <c r="D69" s="205"/>
      <c r="E69" s="135"/>
      <c r="F69" s="211"/>
    </row>
    <row r="70" spans="1:6" ht="21.75" customHeight="1" hidden="1">
      <c r="A70" s="89"/>
      <c r="B70" s="112"/>
      <c r="C70" s="89"/>
      <c r="D70" s="89"/>
      <c r="E70" s="90"/>
      <c r="F70" s="90"/>
    </row>
    <row r="71" spans="1:6" ht="20.25" customHeight="1" hidden="1">
      <c r="A71" s="94"/>
      <c r="B71" s="113"/>
      <c r="C71" s="94"/>
      <c r="D71" s="94"/>
      <c r="E71" s="95"/>
      <c r="F71" s="95"/>
    </row>
    <row r="72" spans="1:6" ht="21.75" customHeight="1" hidden="1">
      <c r="A72" s="94"/>
      <c r="B72" s="113"/>
      <c r="C72" s="94"/>
      <c r="D72" s="94"/>
      <c r="E72" s="95"/>
      <c r="F72" s="95"/>
    </row>
    <row r="73" spans="1:6" ht="20.25" customHeight="1" hidden="1">
      <c r="A73" s="94"/>
      <c r="B73" s="113"/>
      <c r="C73" s="94"/>
      <c r="D73" s="94"/>
      <c r="E73" s="95"/>
      <c r="F73" s="95"/>
    </row>
    <row r="74" spans="1:6" ht="23.25" customHeight="1" hidden="1">
      <c r="A74" s="94"/>
      <c r="B74" s="113"/>
      <c r="C74" s="94"/>
      <c r="D74" s="94"/>
      <c r="E74" s="95"/>
      <c r="F74" s="95"/>
    </row>
    <row r="75" spans="1:6" ht="23.25" customHeight="1" hidden="1">
      <c r="A75" s="114"/>
      <c r="B75" s="115"/>
      <c r="C75" s="114"/>
      <c r="D75" s="114"/>
      <c r="E75" s="116"/>
      <c r="F75" s="116"/>
    </row>
    <row r="76" spans="1:6" s="117" customFormat="1" ht="14.25" customHeight="1" thickBot="1">
      <c r="A76" s="260" t="s">
        <v>322</v>
      </c>
      <c r="B76" s="261"/>
      <c r="C76" s="261"/>
      <c r="D76" s="261"/>
      <c r="E76" s="261"/>
      <c r="F76" s="262"/>
    </row>
    <row r="77" spans="1:6" ht="25.5">
      <c r="A77" s="234" t="s">
        <v>61</v>
      </c>
      <c r="B77" s="118" t="s">
        <v>94</v>
      </c>
      <c r="C77" s="109" t="s">
        <v>59</v>
      </c>
      <c r="D77" s="99"/>
      <c r="E77" s="99"/>
      <c r="F77" s="100"/>
    </row>
    <row r="78" spans="1:6" ht="12.75">
      <c r="A78" s="222"/>
      <c r="B78" s="258" t="s">
        <v>86</v>
      </c>
      <c r="C78" s="258"/>
      <c r="D78" s="258"/>
      <c r="E78" s="258"/>
      <c r="F78" s="259"/>
    </row>
    <row r="79" spans="1:6" ht="12.75">
      <c r="A79" s="222"/>
      <c r="B79" s="119" t="s">
        <v>6</v>
      </c>
      <c r="C79" s="104" t="s">
        <v>59</v>
      </c>
      <c r="D79" s="104"/>
      <c r="E79" s="95" t="s">
        <v>253</v>
      </c>
      <c r="F79" s="102"/>
    </row>
    <row r="80" spans="1:6" ht="12.75">
      <c r="A80" s="222"/>
      <c r="B80" s="119" t="s">
        <v>7</v>
      </c>
      <c r="C80" s="104" t="s">
        <v>59</v>
      </c>
      <c r="D80" s="104"/>
      <c r="E80" s="95"/>
      <c r="F80" s="102"/>
    </row>
    <row r="81" spans="1:6" ht="27" customHeight="1">
      <c r="A81" s="222" t="s">
        <v>62</v>
      </c>
      <c r="B81" s="113" t="s">
        <v>8</v>
      </c>
      <c r="C81" s="113"/>
      <c r="D81" s="113"/>
      <c r="E81" s="104"/>
      <c r="F81" s="102"/>
    </row>
    <row r="82" spans="1:6" ht="12" customHeight="1">
      <c r="A82" s="222"/>
      <c r="B82" s="120" t="s">
        <v>9</v>
      </c>
      <c r="C82" s="94" t="s">
        <v>87</v>
      </c>
      <c r="D82" s="94"/>
      <c r="E82" s="95"/>
      <c r="F82" s="102"/>
    </row>
    <row r="83" spans="1:6" ht="12.75">
      <c r="A83" s="222"/>
      <c r="B83" s="120" t="s">
        <v>10</v>
      </c>
      <c r="C83" s="94" t="s">
        <v>87</v>
      </c>
      <c r="D83" s="94"/>
      <c r="E83" s="95"/>
      <c r="F83" s="102"/>
    </row>
    <row r="84" spans="1:6" ht="12" customHeight="1">
      <c r="A84" s="222"/>
      <c r="B84" s="120" t="s">
        <v>14</v>
      </c>
      <c r="C84" s="94" t="s">
        <v>87</v>
      </c>
      <c r="D84" s="94"/>
      <c r="E84" s="95"/>
      <c r="F84" s="102"/>
    </row>
    <row r="85" spans="1:6" ht="11.25" customHeight="1">
      <c r="A85" s="222"/>
      <c r="B85" s="120" t="s">
        <v>13</v>
      </c>
      <c r="C85" s="94" t="s">
        <v>87</v>
      </c>
      <c r="D85" s="94"/>
      <c r="E85" s="95"/>
      <c r="F85" s="102"/>
    </row>
    <row r="86" spans="1:6" ht="10.5" customHeight="1">
      <c r="A86" s="222"/>
      <c r="B86" s="120" t="s">
        <v>11</v>
      </c>
      <c r="C86" s="94" t="s">
        <v>16</v>
      </c>
      <c r="D86" s="94"/>
      <c r="E86" s="95"/>
      <c r="F86" s="102"/>
    </row>
    <row r="87" spans="1:6" ht="12" customHeight="1" thickBot="1">
      <c r="A87" s="254"/>
      <c r="B87" s="121" t="s">
        <v>12</v>
      </c>
      <c r="C87" s="106" t="s">
        <v>15</v>
      </c>
      <c r="D87" s="106"/>
      <c r="E87" s="97"/>
      <c r="F87" s="111"/>
    </row>
    <row r="88" spans="1:6" ht="15.75" customHeight="1" thickBot="1">
      <c r="A88" s="231" t="s">
        <v>323</v>
      </c>
      <c r="B88" s="232"/>
      <c r="C88" s="232"/>
      <c r="D88" s="232"/>
      <c r="E88" s="232"/>
      <c r="F88" s="233"/>
    </row>
    <row r="89" spans="1:6" ht="12.75">
      <c r="A89" s="108" t="s">
        <v>190</v>
      </c>
      <c r="B89" s="122" t="s">
        <v>65</v>
      </c>
      <c r="C89" s="109" t="s">
        <v>18</v>
      </c>
      <c r="D89" s="109"/>
      <c r="E89" s="123"/>
      <c r="F89" s="124"/>
    </row>
    <row r="90" spans="1:6" ht="12.75">
      <c r="A90" s="92" t="s">
        <v>52</v>
      </c>
      <c r="B90" s="96" t="s">
        <v>66</v>
      </c>
      <c r="C90" s="104" t="s">
        <v>18</v>
      </c>
      <c r="D90" s="95"/>
      <c r="E90" s="95"/>
      <c r="F90" s="102"/>
    </row>
    <row r="91" spans="1:6" ht="12.75">
      <c r="A91" s="125" t="s">
        <v>64</v>
      </c>
      <c r="B91" s="126" t="s">
        <v>67</v>
      </c>
      <c r="C91" s="127" t="s">
        <v>18</v>
      </c>
      <c r="D91" s="116">
        <v>380924</v>
      </c>
      <c r="E91" s="219">
        <v>436035</v>
      </c>
      <c r="F91" s="128">
        <f>E91/D91</f>
        <v>1.1446771534479319</v>
      </c>
    </row>
    <row r="92" spans="1:6" ht="15.75" customHeight="1" thickBot="1">
      <c r="A92" s="255" t="s">
        <v>324</v>
      </c>
      <c r="B92" s="256"/>
      <c r="C92" s="256"/>
      <c r="D92" s="256"/>
      <c r="E92" s="256"/>
      <c r="F92" s="257"/>
    </row>
    <row r="93" spans="1:6" ht="12.75">
      <c r="A93" s="250" t="s">
        <v>53</v>
      </c>
      <c r="B93" s="88" t="s">
        <v>199</v>
      </c>
      <c r="C93" s="129" t="s">
        <v>63</v>
      </c>
      <c r="D93" s="90">
        <v>37650</v>
      </c>
      <c r="E93" s="179">
        <v>27083</v>
      </c>
      <c r="F93" s="91">
        <f>E93/D93</f>
        <v>0.71933598937583</v>
      </c>
    </row>
    <row r="94" spans="1:6" ht="12.75">
      <c r="A94" s="222"/>
      <c r="B94" s="235" t="s">
        <v>88</v>
      </c>
      <c r="C94" s="235"/>
      <c r="D94" s="235"/>
      <c r="E94" s="235"/>
      <c r="F94" s="236"/>
    </row>
    <row r="95" spans="1:6" ht="12.75">
      <c r="A95" s="222"/>
      <c r="B95" s="130" t="s">
        <v>25</v>
      </c>
      <c r="C95" s="129" t="s">
        <v>18</v>
      </c>
      <c r="D95" s="89">
        <v>139</v>
      </c>
      <c r="E95" s="89">
        <v>6152</v>
      </c>
      <c r="F95" s="91">
        <f>E95/D95</f>
        <v>44.2589928057554</v>
      </c>
    </row>
    <row r="96" spans="1:6" ht="12.75">
      <c r="A96" s="222"/>
      <c r="B96" s="131" t="s">
        <v>26</v>
      </c>
      <c r="C96" s="104" t="s">
        <v>18</v>
      </c>
      <c r="D96" s="89" t="s">
        <v>252</v>
      </c>
      <c r="E96" s="94"/>
      <c r="F96" s="103"/>
    </row>
    <row r="97" spans="1:6" ht="12.75">
      <c r="A97" s="222"/>
      <c r="B97" s="131" t="s">
        <v>20</v>
      </c>
      <c r="C97" s="104" t="s">
        <v>18</v>
      </c>
      <c r="D97" s="89">
        <v>6359</v>
      </c>
      <c r="E97" s="94"/>
      <c r="F97" s="103"/>
    </row>
    <row r="98" spans="1:6" ht="25.5" customHeight="1">
      <c r="A98" s="222"/>
      <c r="B98" s="131" t="s">
        <v>27</v>
      </c>
      <c r="C98" s="104" t="s">
        <v>18</v>
      </c>
      <c r="D98" s="89" t="s">
        <v>252</v>
      </c>
      <c r="E98" s="94"/>
      <c r="F98" s="103"/>
    </row>
    <row r="99" spans="1:6" ht="12.75">
      <c r="A99" s="222"/>
      <c r="B99" s="131" t="s">
        <v>19</v>
      </c>
      <c r="C99" s="104" t="s">
        <v>18</v>
      </c>
      <c r="D99" s="89" t="s">
        <v>252</v>
      </c>
      <c r="E99" s="95" t="s">
        <v>252</v>
      </c>
      <c r="F99" s="102"/>
    </row>
    <row r="100" spans="1:6" ht="37.5" customHeight="1">
      <c r="A100" s="222"/>
      <c r="B100" s="131" t="s">
        <v>28</v>
      </c>
      <c r="C100" s="104" t="s">
        <v>18</v>
      </c>
      <c r="D100" s="89" t="s">
        <v>252</v>
      </c>
      <c r="E100" s="95" t="s">
        <v>252</v>
      </c>
      <c r="F100" s="102"/>
    </row>
    <row r="101" spans="1:6" ht="12.75">
      <c r="A101" s="222"/>
      <c r="B101" s="131" t="s">
        <v>29</v>
      </c>
      <c r="C101" s="104" t="s">
        <v>18</v>
      </c>
      <c r="D101" s="89" t="s">
        <v>252</v>
      </c>
      <c r="E101" s="95" t="s">
        <v>252</v>
      </c>
      <c r="F101" s="102"/>
    </row>
    <row r="102" spans="1:6" ht="12.75">
      <c r="A102" s="222"/>
      <c r="B102" s="101" t="s">
        <v>24</v>
      </c>
      <c r="C102" s="104" t="s">
        <v>18</v>
      </c>
      <c r="D102" s="89">
        <v>2383</v>
      </c>
      <c r="E102" s="171">
        <v>1466</v>
      </c>
      <c r="F102" s="91">
        <f>E102/D102</f>
        <v>0.6151909357952161</v>
      </c>
    </row>
    <row r="103" spans="1:6" ht="12.75">
      <c r="A103" s="222"/>
      <c r="B103" s="101" t="s">
        <v>30</v>
      </c>
      <c r="C103" s="104" t="s">
        <v>18</v>
      </c>
      <c r="D103" s="89" t="s">
        <v>252</v>
      </c>
      <c r="E103" s="95" t="s">
        <v>252</v>
      </c>
      <c r="F103" s="102"/>
    </row>
    <row r="104" spans="1:6" ht="25.5">
      <c r="A104" s="222"/>
      <c r="B104" s="101" t="s">
        <v>31</v>
      </c>
      <c r="C104" s="104" t="s">
        <v>18</v>
      </c>
      <c r="D104" s="89" t="s">
        <v>252</v>
      </c>
      <c r="E104" s="95" t="s">
        <v>252</v>
      </c>
      <c r="F104" s="102"/>
    </row>
    <row r="105" spans="1:6" ht="25.5">
      <c r="A105" s="222"/>
      <c r="B105" s="101" t="s">
        <v>32</v>
      </c>
      <c r="C105" s="104" t="s">
        <v>18</v>
      </c>
      <c r="D105" s="89" t="s">
        <v>252</v>
      </c>
      <c r="E105" s="95" t="s">
        <v>252</v>
      </c>
      <c r="F105" s="102"/>
    </row>
    <row r="106" spans="1:6" ht="24" customHeight="1">
      <c r="A106" s="222" t="s">
        <v>54</v>
      </c>
      <c r="B106" s="93" t="s">
        <v>206</v>
      </c>
      <c r="C106" s="104" t="s">
        <v>18</v>
      </c>
      <c r="D106" s="89">
        <v>37650</v>
      </c>
      <c r="E106" s="179">
        <v>27083</v>
      </c>
      <c r="F106" s="103">
        <f>E106/D106</f>
        <v>0.71933598937583</v>
      </c>
    </row>
    <row r="107" spans="1:6" ht="12.75">
      <c r="A107" s="222"/>
      <c r="B107" s="235" t="s">
        <v>85</v>
      </c>
      <c r="C107" s="235"/>
      <c r="D107" s="235"/>
      <c r="E107" s="235"/>
      <c r="F107" s="236"/>
    </row>
    <row r="108" spans="1:6" ht="12.75">
      <c r="A108" s="222"/>
      <c r="B108" s="93" t="s">
        <v>156</v>
      </c>
      <c r="C108" s="104" t="s">
        <v>18</v>
      </c>
      <c r="D108" s="104"/>
      <c r="E108" s="95">
        <v>100</v>
      </c>
      <c r="F108" s="102"/>
    </row>
    <row r="109" spans="1:10" ht="12" customHeight="1">
      <c r="A109" s="222"/>
      <c r="B109" s="93" t="s">
        <v>157</v>
      </c>
      <c r="C109" s="104" t="s">
        <v>18</v>
      </c>
      <c r="D109" s="104"/>
      <c r="E109" s="171">
        <v>1228</v>
      </c>
      <c r="F109" s="103"/>
      <c r="J109" s="132"/>
    </row>
    <row r="110" spans="1:6" ht="12" customHeight="1">
      <c r="A110" s="222"/>
      <c r="B110" s="93" t="s">
        <v>158</v>
      </c>
      <c r="C110" s="104" t="s">
        <v>18</v>
      </c>
      <c r="D110" s="104"/>
      <c r="E110" s="171">
        <v>743</v>
      </c>
      <c r="F110" s="102"/>
    </row>
    <row r="111" spans="1:6" ht="11.25" customHeight="1">
      <c r="A111" s="222"/>
      <c r="B111" s="93" t="s">
        <v>204</v>
      </c>
      <c r="C111" s="104" t="s">
        <v>18</v>
      </c>
      <c r="D111" s="95"/>
      <c r="E111" s="171">
        <v>25012</v>
      </c>
      <c r="F111" s="103"/>
    </row>
    <row r="112" spans="1:6" ht="12" customHeight="1">
      <c r="A112" s="222"/>
      <c r="B112" s="93" t="s">
        <v>159</v>
      </c>
      <c r="C112" s="104" t="s">
        <v>18</v>
      </c>
      <c r="D112" s="95"/>
      <c r="E112" s="171">
        <v>2071</v>
      </c>
      <c r="F112" s="102"/>
    </row>
    <row r="113" spans="1:6" ht="12" customHeight="1">
      <c r="A113" s="133" t="s">
        <v>68</v>
      </c>
      <c r="B113" s="93" t="s">
        <v>155</v>
      </c>
      <c r="C113" s="104" t="s">
        <v>18</v>
      </c>
      <c r="D113" s="95"/>
      <c r="E113" s="171"/>
      <c r="F113" s="102"/>
    </row>
    <row r="114" spans="1:6" ht="15.75">
      <c r="A114" s="133" t="s">
        <v>153</v>
      </c>
      <c r="B114" s="120" t="s">
        <v>39</v>
      </c>
      <c r="C114" s="94" t="s">
        <v>325</v>
      </c>
      <c r="D114" s="95"/>
      <c r="E114" s="171"/>
      <c r="F114" s="102"/>
    </row>
    <row r="115" spans="1:6" ht="13.5" customHeight="1" thickBot="1">
      <c r="A115" s="110" t="s">
        <v>200</v>
      </c>
      <c r="B115" s="134" t="s">
        <v>40</v>
      </c>
      <c r="C115" s="106" t="s">
        <v>203</v>
      </c>
      <c r="D115" s="97">
        <v>19</v>
      </c>
      <c r="E115" s="135">
        <v>19</v>
      </c>
      <c r="F115" s="111">
        <f>E115/D115</f>
        <v>1</v>
      </c>
    </row>
    <row r="116" spans="1:6" ht="15.75" customHeight="1" thickBot="1">
      <c r="A116" s="246" t="s">
        <v>326</v>
      </c>
      <c r="B116" s="247"/>
      <c r="C116" s="247"/>
      <c r="D116" s="247"/>
      <c r="E116" s="247"/>
      <c r="F116" s="248"/>
    </row>
    <row r="117" spans="1:6" ht="32.25" customHeight="1">
      <c r="A117" s="249" t="s">
        <v>228</v>
      </c>
      <c r="B117" s="98" t="s">
        <v>217</v>
      </c>
      <c r="C117" s="109" t="s">
        <v>18</v>
      </c>
      <c r="D117" s="99">
        <v>105439</v>
      </c>
      <c r="E117" s="168"/>
      <c r="F117" s="100"/>
    </row>
    <row r="118" spans="1:6" ht="12.75">
      <c r="A118" s="244"/>
      <c r="B118" s="251" t="s">
        <v>201</v>
      </c>
      <c r="C118" s="252"/>
      <c r="D118" s="252"/>
      <c r="E118" s="252"/>
      <c r="F118" s="253"/>
    </row>
    <row r="119" spans="1:6" ht="12.75">
      <c r="A119" s="244"/>
      <c r="B119" s="93" t="s">
        <v>20</v>
      </c>
      <c r="C119" s="104" t="s">
        <v>18</v>
      </c>
      <c r="D119" s="104" t="s">
        <v>252</v>
      </c>
      <c r="E119" s="104"/>
      <c r="F119" s="102"/>
    </row>
    <row r="120" spans="1:6" ht="12.75">
      <c r="A120" s="244"/>
      <c r="B120" s="93" t="s">
        <v>21</v>
      </c>
      <c r="C120" s="104" t="s">
        <v>18</v>
      </c>
      <c r="D120" s="104" t="s">
        <v>252</v>
      </c>
      <c r="E120" s="104"/>
      <c r="F120" s="102"/>
    </row>
    <row r="121" spans="1:6" ht="12.75">
      <c r="A121" s="250"/>
      <c r="B121" s="93" t="s">
        <v>19</v>
      </c>
      <c r="C121" s="104" t="s">
        <v>18</v>
      </c>
      <c r="D121" s="104" t="s">
        <v>252</v>
      </c>
      <c r="E121" s="104"/>
      <c r="F121" s="102"/>
    </row>
    <row r="122" spans="1:6" ht="12.75">
      <c r="A122" s="243" t="s">
        <v>229</v>
      </c>
      <c r="B122" s="240" t="s">
        <v>79</v>
      </c>
      <c r="C122" s="241"/>
      <c r="D122" s="241"/>
      <c r="E122" s="241"/>
      <c r="F122" s="242"/>
    </row>
    <row r="123" spans="1:6" ht="12.75">
      <c r="A123" s="244"/>
      <c r="B123" s="93" t="s">
        <v>219</v>
      </c>
      <c r="C123" s="104" t="s">
        <v>80</v>
      </c>
      <c r="D123" s="104">
        <v>1372.88</v>
      </c>
      <c r="E123" s="173"/>
      <c r="F123" s="128"/>
    </row>
    <row r="124" spans="1:6" ht="12.75">
      <c r="A124" s="244"/>
      <c r="B124" s="93" t="s">
        <v>218</v>
      </c>
      <c r="C124" s="104" t="s">
        <v>80</v>
      </c>
      <c r="D124" s="104">
        <v>3198.72</v>
      </c>
      <c r="E124" s="173"/>
      <c r="F124" s="103"/>
    </row>
    <row r="125" spans="1:6" ht="12.75" customHeight="1" thickBot="1">
      <c r="A125" s="245"/>
      <c r="B125" s="134" t="s">
        <v>241</v>
      </c>
      <c r="C125" s="105" t="s">
        <v>80</v>
      </c>
      <c r="D125" s="106">
        <v>560.18</v>
      </c>
      <c r="E125" s="205">
        <v>700.13</v>
      </c>
      <c r="F125" s="107">
        <f>E125/D125</f>
        <v>1.2498304116533971</v>
      </c>
    </row>
    <row r="126" spans="1:6" ht="16.5" thickBot="1">
      <c r="A126" s="231" t="s">
        <v>319</v>
      </c>
      <c r="B126" s="232"/>
      <c r="C126" s="232"/>
      <c r="D126" s="232"/>
      <c r="E126" s="232"/>
      <c r="F126" s="233"/>
    </row>
    <row r="127" spans="1:6" ht="15" customHeight="1">
      <c r="A127" s="234" t="s">
        <v>69</v>
      </c>
      <c r="B127" s="136" t="s">
        <v>226</v>
      </c>
      <c r="C127" s="109" t="s">
        <v>18</v>
      </c>
      <c r="D127" s="137">
        <f>D129+D136+D142</f>
        <v>22251.15</v>
      </c>
      <c r="E127" s="137">
        <f>E129+E136+E142</f>
        <v>25510.54</v>
      </c>
      <c r="F127" s="138">
        <f>E127/D127</f>
        <v>1.1464818672293342</v>
      </c>
    </row>
    <row r="128" spans="1:6" ht="12.75">
      <c r="A128" s="222"/>
      <c r="B128" s="235" t="s">
        <v>85</v>
      </c>
      <c r="C128" s="235"/>
      <c r="D128" s="235"/>
      <c r="E128" s="235"/>
      <c r="F128" s="236"/>
    </row>
    <row r="129" spans="1:6" ht="12.75">
      <c r="A129" s="222"/>
      <c r="B129" s="139" t="s">
        <v>210</v>
      </c>
      <c r="C129" s="104" t="s">
        <v>18</v>
      </c>
      <c r="D129" s="140">
        <f>SUM(D131:D135)</f>
        <v>12714.880000000001</v>
      </c>
      <c r="E129" s="140">
        <f>SUM(E131:E135)</f>
        <v>7300.06</v>
      </c>
      <c r="F129" s="141">
        <f aca="true" t="shared" si="0" ref="F129:F154">E129/D129</f>
        <v>0.5741351864901596</v>
      </c>
    </row>
    <row r="130" spans="1:6" ht="12.75">
      <c r="A130" s="222"/>
      <c r="B130" s="93" t="s">
        <v>85</v>
      </c>
      <c r="C130" s="104"/>
      <c r="D130" s="95"/>
      <c r="E130" s="95"/>
      <c r="F130" s="102"/>
    </row>
    <row r="131" spans="1:6" ht="12.75">
      <c r="A131" s="222"/>
      <c r="B131" s="93" t="s">
        <v>225</v>
      </c>
      <c r="C131" s="104" t="s">
        <v>18</v>
      </c>
      <c r="D131" s="95">
        <v>10004.61</v>
      </c>
      <c r="E131" s="95">
        <v>5086.06</v>
      </c>
      <c r="F131" s="102">
        <f t="shared" si="0"/>
        <v>0.5083716406736495</v>
      </c>
    </row>
    <row r="132" spans="1:6" ht="24" customHeight="1">
      <c r="A132" s="222"/>
      <c r="B132" s="93" t="s">
        <v>256</v>
      </c>
      <c r="C132" s="104" t="s">
        <v>18</v>
      </c>
      <c r="D132" s="95">
        <v>419.59</v>
      </c>
      <c r="E132" s="95">
        <v>547.13</v>
      </c>
      <c r="F132" s="102">
        <f t="shared" si="0"/>
        <v>1.3039633928358636</v>
      </c>
    </row>
    <row r="133" spans="1:6" ht="12.75">
      <c r="A133" s="222"/>
      <c r="B133" s="93" t="s">
        <v>22</v>
      </c>
      <c r="C133" s="104" t="s">
        <v>18</v>
      </c>
      <c r="D133" s="95">
        <v>2290.68</v>
      </c>
      <c r="E133" s="95">
        <v>1666.87</v>
      </c>
      <c r="F133" s="102">
        <f t="shared" si="0"/>
        <v>0.7276747516021443</v>
      </c>
    </row>
    <row r="134" spans="1:6" ht="11.25" customHeight="1">
      <c r="A134" s="222"/>
      <c r="B134" s="93" t="s">
        <v>211</v>
      </c>
      <c r="C134" s="104" t="s">
        <v>18</v>
      </c>
      <c r="D134" s="95"/>
      <c r="E134" s="95"/>
      <c r="F134" s="102"/>
    </row>
    <row r="135" spans="1:6" ht="27" customHeight="1">
      <c r="A135" s="222"/>
      <c r="B135" s="93" t="s">
        <v>227</v>
      </c>
      <c r="C135" s="104" t="s">
        <v>18</v>
      </c>
      <c r="D135" s="95"/>
      <c r="E135" s="95"/>
      <c r="F135" s="102"/>
    </row>
    <row r="136" spans="1:6" ht="15" customHeight="1">
      <c r="A136" s="222"/>
      <c r="B136" s="139" t="s">
        <v>212</v>
      </c>
      <c r="C136" s="104" t="s">
        <v>18</v>
      </c>
      <c r="D136" s="140">
        <f>SUM(D137:D141)</f>
        <v>1505.8799999999999</v>
      </c>
      <c r="E136" s="140">
        <f>SUM(E137:E141)</f>
        <v>6685.209999999999</v>
      </c>
      <c r="F136" s="141">
        <f t="shared" si="0"/>
        <v>4.439404202194066</v>
      </c>
    </row>
    <row r="137" spans="1:6" ht="27" customHeight="1">
      <c r="A137" s="222"/>
      <c r="B137" s="93" t="s">
        <v>208</v>
      </c>
      <c r="C137" s="104" t="s">
        <v>18</v>
      </c>
      <c r="D137" s="95">
        <v>793.8</v>
      </c>
      <c r="E137" s="95">
        <v>563.48</v>
      </c>
      <c r="F137" s="102">
        <f t="shared" si="0"/>
        <v>0.7098513479465861</v>
      </c>
    </row>
    <row r="138" spans="1:6" ht="27" customHeight="1">
      <c r="A138" s="222"/>
      <c r="B138" s="83" t="s">
        <v>89</v>
      </c>
      <c r="C138" s="104" t="s">
        <v>18</v>
      </c>
      <c r="D138" s="95">
        <v>0</v>
      </c>
      <c r="E138" s="95"/>
      <c r="F138" s="102"/>
    </row>
    <row r="139" spans="1:6" ht="27" customHeight="1">
      <c r="A139" s="222"/>
      <c r="B139" s="84" t="s">
        <v>70</v>
      </c>
      <c r="C139" s="104" t="s">
        <v>18</v>
      </c>
      <c r="D139" s="95">
        <v>700</v>
      </c>
      <c r="E139" s="95">
        <v>6054.24</v>
      </c>
      <c r="F139" s="102"/>
    </row>
    <row r="140" spans="1:6" ht="15.75" customHeight="1">
      <c r="A140" s="222"/>
      <c r="B140" s="120" t="s">
        <v>214</v>
      </c>
      <c r="C140" s="104" t="s">
        <v>18</v>
      </c>
      <c r="D140" s="95">
        <v>12.08</v>
      </c>
      <c r="E140" s="95">
        <v>0</v>
      </c>
      <c r="F140" s="102">
        <f t="shared" si="0"/>
        <v>0</v>
      </c>
    </row>
    <row r="141" spans="1:6" ht="12.75">
      <c r="A141" s="222"/>
      <c r="B141" s="83" t="s">
        <v>71</v>
      </c>
      <c r="C141" s="104" t="s">
        <v>18</v>
      </c>
      <c r="D141" s="95">
        <v>0</v>
      </c>
      <c r="E141" s="95">
        <v>67.49</v>
      </c>
      <c r="F141" s="102"/>
    </row>
    <row r="142" spans="1:6" ht="28.5" customHeight="1">
      <c r="A142" s="222"/>
      <c r="B142" s="83" t="s">
        <v>216</v>
      </c>
      <c r="C142" s="104" t="s">
        <v>18</v>
      </c>
      <c r="D142" s="142">
        <v>8030.39</v>
      </c>
      <c r="E142" s="142">
        <v>11525.27</v>
      </c>
      <c r="F142" s="143">
        <f t="shared" si="0"/>
        <v>1.435206758326806</v>
      </c>
    </row>
    <row r="143" spans="1:6" ht="16.5" customHeight="1">
      <c r="A143" s="222" t="s">
        <v>78</v>
      </c>
      <c r="B143" s="144" t="s">
        <v>95</v>
      </c>
      <c r="C143" s="104" t="s">
        <v>18</v>
      </c>
      <c r="D143" s="140">
        <f>SUM(D144:D157)</f>
        <v>16822.8</v>
      </c>
      <c r="E143" s="140">
        <f>SUM(E144:E157)</f>
        <v>15189.75</v>
      </c>
      <c r="F143" s="141">
        <f t="shared" si="0"/>
        <v>0.9029263856195164</v>
      </c>
    </row>
    <row r="144" spans="1:6" ht="12" customHeight="1">
      <c r="A144" s="222"/>
      <c r="B144" s="93" t="s">
        <v>23</v>
      </c>
      <c r="C144" s="104" t="s">
        <v>18</v>
      </c>
      <c r="D144" s="95">
        <v>5440.98</v>
      </c>
      <c r="E144" s="95">
        <v>5238.82</v>
      </c>
      <c r="F144" s="102">
        <f t="shared" si="0"/>
        <v>0.962844928670938</v>
      </c>
    </row>
    <row r="145" spans="1:6" ht="12" customHeight="1">
      <c r="A145" s="222"/>
      <c r="B145" s="145" t="s">
        <v>168</v>
      </c>
      <c r="C145" s="104" t="s">
        <v>18</v>
      </c>
      <c r="D145" s="95">
        <v>145.68</v>
      </c>
      <c r="E145" s="95">
        <v>88.26</v>
      </c>
      <c r="F145" s="102">
        <f t="shared" si="0"/>
        <v>0.6058484349258649</v>
      </c>
    </row>
    <row r="146" spans="1:6" ht="25.5" customHeight="1">
      <c r="A146" s="222"/>
      <c r="B146" s="83" t="s">
        <v>169</v>
      </c>
      <c r="C146" s="104" t="s">
        <v>18</v>
      </c>
      <c r="D146" s="94">
        <v>0</v>
      </c>
      <c r="E146" s="94">
        <v>411.52</v>
      </c>
      <c r="F146" s="103"/>
    </row>
    <row r="147" spans="1:6" ht="12" customHeight="1">
      <c r="A147" s="222"/>
      <c r="B147" s="145" t="s">
        <v>170</v>
      </c>
      <c r="C147" s="104" t="s">
        <v>18</v>
      </c>
      <c r="D147" s="95">
        <v>620.68</v>
      </c>
      <c r="E147" s="95">
        <v>301.05</v>
      </c>
      <c r="F147" s="102">
        <f t="shared" si="0"/>
        <v>0.4850325449506993</v>
      </c>
    </row>
    <row r="148" spans="1:6" ht="12" customHeight="1">
      <c r="A148" s="222"/>
      <c r="B148" s="145" t="s">
        <v>171</v>
      </c>
      <c r="C148" s="104" t="s">
        <v>18</v>
      </c>
      <c r="D148" s="95">
        <v>3319.91</v>
      </c>
      <c r="E148" s="95">
        <v>2552.6</v>
      </c>
      <c r="F148" s="102">
        <f t="shared" si="0"/>
        <v>0.7688762647180195</v>
      </c>
    </row>
    <row r="149" spans="1:6" ht="12.75">
      <c r="A149" s="222"/>
      <c r="B149" s="145" t="s">
        <v>209</v>
      </c>
      <c r="C149" s="104" t="s">
        <v>18</v>
      </c>
      <c r="D149" s="95"/>
      <c r="E149" s="95"/>
      <c r="F149" s="102"/>
    </row>
    <row r="150" spans="1:6" ht="13.5" customHeight="1">
      <c r="A150" s="222"/>
      <c r="B150" s="145" t="s">
        <v>172</v>
      </c>
      <c r="C150" s="104" t="s">
        <v>18</v>
      </c>
      <c r="D150" s="95">
        <v>46.85</v>
      </c>
      <c r="E150" s="95">
        <v>49.19</v>
      </c>
      <c r="F150" s="102">
        <f t="shared" si="0"/>
        <v>1.0499466382070437</v>
      </c>
    </row>
    <row r="151" spans="1:6" ht="12.75" customHeight="1">
      <c r="A151" s="222"/>
      <c r="B151" s="146" t="s">
        <v>242</v>
      </c>
      <c r="C151" s="104" t="s">
        <v>18</v>
      </c>
      <c r="D151" s="95">
        <v>5973.27</v>
      </c>
      <c r="E151" s="95">
        <v>5636.51</v>
      </c>
      <c r="F151" s="102">
        <f t="shared" si="0"/>
        <v>0.9436221701011338</v>
      </c>
    </row>
    <row r="152" spans="1:6" ht="12.75" customHeight="1">
      <c r="A152" s="222"/>
      <c r="B152" s="83" t="s">
        <v>243</v>
      </c>
      <c r="C152" s="104" t="s">
        <v>18</v>
      </c>
      <c r="D152" s="95"/>
      <c r="E152" s="95"/>
      <c r="F152" s="102"/>
    </row>
    <row r="153" spans="1:6" ht="12.75" customHeight="1">
      <c r="A153" s="222"/>
      <c r="B153" s="83" t="s">
        <v>173</v>
      </c>
      <c r="C153" s="104" t="s">
        <v>18</v>
      </c>
      <c r="D153" s="95">
        <v>387.15</v>
      </c>
      <c r="E153" s="95">
        <v>425.8</v>
      </c>
      <c r="F153" s="102">
        <f t="shared" si="0"/>
        <v>1.0998321064187009</v>
      </c>
    </row>
    <row r="154" spans="1:6" ht="12.75" customHeight="1">
      <c r="A154" s="222"/>
      <c r="B154" s="83" t="s">
        <v>244</v>
      </c>
      <c r="C154" s="104" t="s">
        <v>18</v>
      </c>
      <c r="D154" s="95">
        <v>888.28</v>
      </c>
      <c r="E154" s="95">
        <v>486</v>
      </c>
      <c r="F154" s="102">
        <f t="shared" si="0"/>
        <v>0.5471247804746251</v>
      </c>
    </row>
    <row r="155" spans="1:6" ht="13.5" customHeight="1">
      <c r="A155" s="222"/>
      <c r="B155" s="83" t="s">
        <v>248</v>
      </c>
      <c r="C155" s="104" t="s">
        <v>18</v>
      </c>
      <c r="D155" s="120"/>
      <c r="E155" s="120"/>
      <c r="F155" s="147"/>
    </row>
    <row r="156" spans="1:6" ht="13.5" customHeight="1">
      <c r="A156" s="222"/>
      <c r="B156" s="83" t="s">
        <v>245</v>
      </c>
      <c r="C156" s="104" t="s">
        <v>18</v>
      </c>
      <c r="D156" s="120"/>
      <c r="E156" s="120"/>
      <c r="F156" s="147"/>
    </row>
    <row r="157" spans="1:6" ht="26.25" customHeight="1">
      <c r="A157" s="222"/>
      <c r="B157" s="84" t="s">
        <v>246</v>
      </c>
      <c r="C157" s="104" t="s">
        <v>18</v>
      </c>
      <c r="D157" s="104"/>
      <c r="E157" s="104"/>
      <c r="F157" s="102"/>
    </row>
    <row r="158" spans="1:6" ht="27.75" customHeight="1">
      <c r="A158" s="133" t="s">
        <v>230</v>
      </c>
      <c r="B158" s="93" t="s">
        <v>97</v>
      </c>
      <c r="C158" s="104" t="s">
        <v>202</v>
      </c>
      <c r="D158" s="148" t="s">
        <v>353</v>
      </c>
      <c r="E158" s="148" t="s">
        <v>356</v>
      </c>
      <c r="F158" s="149">
        <f>E158/D158</f>
        <v>1.1569422776911076</v>
      </c>
    </row>
    <row r="159" spans="1:6" ht="31.5" customHeight="1" thickBot="1">
      <c r="A159" s="150" t="s">
        <v>231</v>
      </c>
      <c r="B159" s="134" t="s">
        <v>96</v>
      </c>
      <c r="C159" s="105" t="s">
        <v>202</v>
      </c>
      <c r="D159" s="151" t="s">
        <v>354</v>
      </c>
      <c r="E159" s="151" t="s">
        <v>357</v>
      </c>
      <c r="F159" s="107">
        <f>E159/D159</f>
        <v>0.9112670243499794</v>
      </c>
    </row>
    <row r="160" spans="1:6" ht="31.5" customHeight="1" thickBot="1">
      <c r="A160" s="237" t="s">
        <v>254</v>
      </c>
      <c r="B160" s="238"/>
      <c r="C160" s="238"/>
      <c r="D160" s="238"/>
      <c r="E160" s="238"/>
      <c r="F160" s="239"/>
    </row>
    <row r="161" spans="1:6" ht="39" customHeight="1" thickBot="1">
      <c r="A161" s="152" t="s">
        <v>72</v>
      </c>
      <c r="B161" s="153" t="s">
        <v>257</v>
      </c>
      <c r="C161" s="154" t="s">
        <v>34</v>
      </c>
      <c r="D161" s="155">
        <v>9.6</v>
      </c>
      <c r="E161" s="220">
        <v>7.1</v>
      </c>
      <c r="F161" s="100">
        <f>E161/D161</f>
        <v>0.7395833333333334</v>
      </c>
    </row>
    <row r="162" spans="1:6" ht="21" customHeight="1" thickBot="1">
      <c r="A162" s="226" t="s">
        <v>207</v>
      </c>
      <c r="B162" s="227"/>
      <c r="C162" s="227"/>
      <c r="D162" s="227"/>
      <c r="E162" s="227"/>
      <c r="F162" s="228"/>
    </row>
    <row r="163" spans="1:6" ht="25.5">
      <c r="A163" s="212" t="s">
        <v>73</v>
      </c>
      <c r="B163" s="213" t="s">
        <v>220</v>
      </c>
      <c r="C163" s="89" t="s">
        <v>35</v>
      </c>
      <c r="D163" s="148" t="s">
        <v>298</v>
      </c>
      <c r="E163" s="180" t="s">
        <v>298</v>
      </c>
      <c r="F163" s="149">
        <f>E163/D163</f>
        <v>1</v>
      </c>
    </row>
    <row r="164" spans="1:6" ht="15.75" customHeight="1">
      <c r="A164" s="156"/>
      <c r="B164" s="157" t="s">
        <v>221</v>
      </c>
      <c r="C164" s="94" t="s">
        <v>35</v>
      </c>
      <c r="D164" s="158" t="s">
        <v>255</v>
      </c>
      <c r="E164" s="217" t="s">
        <v>255</v>
      </c>
      <c r="F164" s="102"/>
    </row>
    <row r="165" spans="1:6" ht="15" customHeight="1">
      <c r="A165" s="159" t="s">
        <v>232</v>
      </c>
      <c r="B165" s="157" t="s">
        <v>36</v>
      </c>
      <c r="C165" s="94" t="s">
        <v>37</v>
      </c>
      <c r="D165" s="95">
        <v>2</v>
      </c>
      <c r="E165" s="171">
        <v>2</v>
      </c>
      <c r="F165" s="102">
        <f>E165/D165</f>
        <v>1</v>
      </c>
    </row>
    <row r="166" spans="1:6" ht="16.5" customHeight="1">
      <c r="A166" s="159" t="s">
        <v>233</v>
      </c>
      <c r="B166" s="172" t="s">
        <v>38</v>
      </c>
      <c r="C166" s="173" t="s">
        <v>33</v>
      </c>
      <c r="D166" s="171">
        <v>0.03</v>
      </c>
      <c r="E166" s="171">
        <v>0.03</v>
      </c>
      <c r="F166" s="174">
        <f>E166/D166</f>
        <v>1</v>
      </c>
    </row>
    <row r="167" spans="1:6" ht="25.5">
      <c r="A167" s="160" t="s">
        <v>234</v>
      </c>
      <c r="B167" s="175" t="s">
        <v>98</v>
      </c>
      <c r="C167" s="173" t="s">
        <v>33</v>
      </c>
      <c r="D167" s="173">
        <v>19.7</v>
      </c>
      <c r="E167" s="173">
        <v>16.8</v>
      </c>
      <c r="F167" s="176">
        <f>E167/D167</f>
        <v>0.852791878172589</v>
      </c>
    </row>
    <row r="168" spans="1:6" ht="26.25" customHeight="1">
      <c r="A168" s="160" t="s">
        <v>235</v>
      </c>
      <c r="B168" s="175" t="s">
        <v>99</v>
      </c>
      <c r="C168" s="173" t="s">
        <v>33</v>
      </c>
      <c r="D168" s="173">
        <v>93.2</v>
      </c>
      <c r="E168" s="173">
        <v>93.7</v>
      </c>
      <c r="F168" s="176">
        <f>E168/D168</f>
        <v>1.0053648068669527</v>
      </c>
    </row>
    <row r="169" spans="1:6" ht="39.75" customHeight="1">
      <c r="A169" s="229" t="s">
        <v>236</v>
      </c>
      <c r="B169" s="177" t="s">
        <v>222</v>
      </c>
      <c r="C169" s="173" t="s">
        <v>33</v>
      </c>
      <c r="D169" s="173">
        <v>76.9</v>
      </c>
      <c r="E169" s="173">
        <v>77</v>
      </c>
      <c r="F169" s="176">
        <f>E169/D169</f>
        <v>1.001300390117035</v>
      </c>
    </row>
    <row r="170" spans="1:6" ht="16.5" customHeight="1">
      <c r="A170" s="230"/>
      <c r="B170" s="223" t="s">
        <v>85</v>
      </c>
      <c r="C170" s="224"/>
      <c r="D170" s="224"/>
      <c r="E170" s="224"/>
      <c r="F170" s="225"/>
    </row>
    <row r="171" spans="1:6" ht="13.5" customHeight="1">
      <c r="A171" s="230"/>
      <c r="B171" s="177" t="s">
        <v>41</v>
      </c>
      <c r="C171" s="173" t="s">
        <v>33</v>
      </c>
      <c r="D171" s="171">
        <v>100</v>
      </c>
      <c r="E171" s="171">
        <v>99.8</v>
      </c>
      <c r="F171" s="174">
        <f>E171/D171</f>
        <v>0.998</v>
      </c>
    </row>
    <row r="172" spans="1:6" ht="12.75" customHeight="1">
      <c r="A172" s="230"/>
      <c r="B172" s="177" t="s">
        <v>42</v>
      </c>
      <c r="C172" s="173" t="s">
        <v>33</v>
      </c>
      <c r="D172" s="171">
        <v>95.8</v>
      </c>
      <c r="E172" s="171">
        <v>96.6</v>
      </c>
      <c r="F172" s="174">
        <f>E172/D172</f>
        <v>1.0083507306889352</v>
      </c>
    </row>
    <row r="173" spans="1:6" ht="12" customHeight="1">
      <c r="A173" s="230"/>
      <c r="B173" s="177" t="s">
        <v>43</v>
      </c>
      <c r="C173" s="173" t="s">
        <v>33</v>
      </c>
      <c r="D173" s="171">
        <v>65.3</v>
      </c>
      <c r="E173" s="171">
        <v>63.8</v>
      </c>
      <c r="F173" s="174">
        <f>E173/D173</f>
        <v>0.9770290964777948</v>
      </c>
    </row>
    <row r="174" spans="1:6" ht="11.25" customHeight="1">
      <c r="A174" s="230"/>
      <c r="B174" s="177" t="s">
        <v>44</v>
      </c>
      <c r="C174" s="173" t="s">
        <v>45</v>
      </c>
      <c r="D174" s="171">
        <v>61.3</v>
      </c>
      <c r="E174" s="171">
        <v>59.8</v>
      </c>
      <c r="F174" s="174">
        <f>E174/D174</f>
        <v>0.9755301794453507</v>
      </c>
    </row>
    <row r="175" spans="1:6" ht="13.5" customHeight="1">
      <c r="A175" s="159" t="s">
        <v>237</v>
      </c>
      <c r="B175" s="178" t="s">
        <v>100</v>
      </c>
      <c r="C175" s="179" t="s">
        <v>3</v>
      </c>
      <c r="D175" s="180" t="s">
        <v>355</v>
      </c>
      <c r="E175" s="180" t="s">
        <v>377</v>
      </c>
      <c r="F175" s="181" t="s">
        <v>378</v>
      </c>
    </row>
    <row r="176" spans="1:6" ht="27.75" customHeight="1">
      <c r="A176" s="159" t="s">
        <v>238</v>
      </c>
      <c r="B176" s="177" t="s">
        <v>101</v>
      </c>
      <c r="C176" s="173" t="s">
        <v>3</v>
      </c>
      <c r="D176" s="173">
        <v>1135</v>
      </c>
      <c r="E176" s="173"/>
      <c r="F176" s="176"/>
    </row>
    <row r="177" spans="1:6" ht="27.75" customHeight="1">
      <c r="A177" s="159" t="s">
        <v>239</v>
      </c>
      <c r="B177" s="177" t="s">
        <v>102</v>
      </c>
      <c r="C177" s="173" t="s">
        <v>34</v>
      </c>
      <c r="D177" s="173">
        <v>0.55</v>
      </c>
      <c r="E177" s="173">
        <v>0.32</v>
      </c>
      <c r="F177" s="176">
        <f>E177/D177</f>
        <v>0.5818181818181818</v>
      </c>
    </row>
    <row r="178" spans="1:6" ht="27" customHeight="1">
      <c r="A178" s="159" t="s">
        <v>258</v>
      </c>
      <c r="B178" s="177" t="s">
        <v>259</v>
      </c>
      <c r="C178" s="173" t="s">
        <v>34</v>
      </c>
      <c r="D178" s="173">
        <v>5.6</v>
      </c>
      <c r="E178" s="173"/>
      <c r="F178" s="176"/>
    </row>
    <row r="179" ht="24" customHeight="1">
      <c r="A179" s="161"/>
    </row>
    <row r="180" ht="12.75">
      <c r="A180" s="161"/>
    </row>
    <row r="181" ht="12.75">
      <c r="A181" s="161"/>
    </row>
    <row r="187" ht="10.5" customHeight="1"/>
    <row r="188" ht="11.25" customHeight="1"/>
    <row r="189" ht="11.25" customHeight="1"/>
    <row r="190" ht="11.25" customHeight="1"/>
    <row r="191" ht="11.25" customHeight="1"/>
    <row r="194" ht="25.5" customHeight="1"/>
    <row r="195" ht="12.75" customHeight="1"/>
    <row r="286" ht="37.5" customHeight="1"/>
    <row r="297" ht="12.75" customHeight="1"/>
    <row r="298" ht="65.2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9" ht="13.5" customHeight="1"/>
    <row r="311" ht="12" customHeight="1"/>
    <row r="315" ht="13.5" customHeight="1"/>
    <row r="316" ht="64.5" customHeight="1"/>
    <row r="322" ht="13.5" customHeight="1"/>
    <row r="325" ht="14.25" customHeight="1"/>
    <row r="353" ht="12.75" customHeight="1"/>
    <row r="382" ht="13.5" customHeight="1"/>
    <row r="391" ht="39.75" customHeight="1"/>
    <row r="398" ht="13.5" customHeight="1"/>
    <row r="403" ht="14.25" customHeight="1"/>
    <row r="404" ht="24" customHeight="1"/>
  </sheetData>
  <sheetProtection/>
  <mergeCells count="43">
    <mergeCell ref="B19:F19"/>
    <mergeCell ref="A1:F1"/>
    <mergeCell ref="A8:F8"/>
    <mergeCell ref="A17:F17"/>
    <mergeCell ref="A2:F2"/>
    <mergeCell ref="A4:F4"/>
    <mergeCell ref="B6:B7"/>
    <mergeCell ref="A3:F3"/>
    <mergeCell ref="F6:F7"/>
    <mergeCell ref="A67:F67"/>
    <mergeCell ref="A54:A66"/>
    <mergeCell ref="A6:A7"/>
    <mergeCell ref="C6:C7"/>
    <mergeCell ref="B42:F42"/>
    <mergeCell ref="D6:D7"/>
    <mergeCell ref="A32:A53"/>
    <mergeCell ref="E6:E7"/>
    <mergeCell ref="B33:F33"/>
    <mergeCell ref="A18:A30"/>
    <mergeCell ref="A88:F88"/>
    <mergeCell ref="A92:F92"/>
    <mergeCell ref="A93:A105"/>
    <mergeCell ref="A77:A80"/>
    <mergeCell ref="B78:F78"/>
    <mergeCell ref="A76:F76"/>
    <mergeCell ref="B55:F55"/>
    <mergeCell ref="B122:F122"/>
    <mergeCell ref="A122:A125"/>
    <mergeCell ref="B107:F107"/>
    <mergeCell ref="A106:A112"/>
    <mergeCell ref="A116:F116"/>
    <mergeCell ref="A117:A121"/>
    <mergeCell ref="B118:F118"/>
    <mergeCell ref="A81:A87"/>
    <mergeCell ref="B94:F94"/>
    <mergeCell ref="A143:A157"/>
    <mergeCell ref="B170:F170"/>
    <mergeCell ref="A162:F162"/>
    <mergeCell ref="A169:A174"/>
    <mergeCell ref="A126:F126"/>
    <mergeCell ref="A127:A142"/>
    <mergeCell ref="B128:F128"/>
    <mergeCell ref="A160:F160"/>
  </mergeCells>
  <printOptions/>
  <pageMargins left="0.5118110236220472" right="0.15748031496062992" top="0.15748031496062992" bottom="0.2362204724409449" header="0.31496062992125984" footer="0.4724409448818898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D40" sqref="D40"/>
    </sheetView>
  </sheetViews>
  <sheetFormatPr defaultColWidth="9.00390625" defaultRowHeight="12.75"/>
  <cols>
    <col min="1" max="1" width="49.875" style="10" customWidth="1"/>
    <col min="2" max="2" width="10.75390625" style="15" customWidth="1"/>
    <col min="3" max="3" width="16.375" style="4" customWidth="1"/>
    <col min="4" max="4" width="18.25390625" style="4" customWidth="1"/>
    <col min="5" max="16384" width="9.125" style="3" customWidth="1"/>
  </cols>
  <sheetData>
    <row r="1" spans="1:4" ht="15.75">
      <c r="A1" s="6"/>
      <c r="B1" s="11"/>
      <c r="C1" s="293" t="s">
        <v>103</v>
      </c>
      <c r="D1" s="293"/>
    </row>
    <row r="2" spans="1:4" ht="15">
      <c r="A2" s="294" t="s">
        <v>104</v>
      </c>
      <c r="B2" s="294"/>
      <c r="C2" s="295"/>
      <c r="D2" s="295"/>
    </row>
    <row r="3" spans="1:4" ht="15">
      <c r="A3" s="295"/>
      <c r="B3" s="295"/>
      <c r="C3" s="295"/>
      <c r="D3" s="295"/>
    </row>
    <row r="4" spans="1:4" ht="15.75">
      <c r="A4" s="296" t="s">
        <v>345</v>
      </c>
      <c r="B4" s="296"/>
      <c r="C4" s="296"/>
      <c r="D4" s="296"/>
    </row>
    <row r="5" spans="1:4" ht="36.75" customHeight="1">
      <c r="A5" s="291" t="s">
        <v>343</v>
      </c>
      <c r="B5" s="291"/>
      <c r="C5" s="291"/>
      <c r="D5" s="291"/>
    </row>
    <row r="6" spans="1:4" ht="15.75">
      <c r="A6" s="292" t="s">
        <v>384</v>
      </c>
      <c r="B6" s="292"/>
      <c r="C6" s="292"/>
      <c r="D6" s="292"/>
    </row>
    <row r="7" spans="1:4" ht="63">
      <c r="A7" s="7"/>
      <c r="B7" s="12" t="s">
        <v>82</v>
      </c>
      <c r="C7" s="46" t="s">
        <v>105</v>
      </c>
      <c r="D7" s="5" t="s">
        <v>194</v>
      </c>
    </row>
    <row r="8" spans="1:4" ht="25.5">
      <c r="A8" s="8" t="s">
        <v>154</v>
      </c>
      <c r="B8" s="13" t="s">
        <v>34</v>
      </c>
      <c r="C8" s="18"/>
      <c r="D8" s="169"/>
    </row>
    <row r="9" spans="1:4" ht="15.75">
      <c r="A9" s="9" t="s">
        <v>107</v>
      </c>
      <c r="B9" s="14" t="s">
        <v>3</v>
      </c>
      <c r="C9" s="18">
        <v>533</v>
      </c>
      <c r="D9" s="169">
        <v>0.89</v>
      </c>
    </row>
    <row r="10" spans="1:4" ht="15.75">
      <c r="A10" s="9" t="s">
        <v>108</v>
      </c>
      <c r="B10" s="14" t="s">
        <v>46</v>
      </c>
      <c r="C10" s="18">
        <v>0</v>
      </c>
      <c r="D10" s="18">
        <v>0</v>
      </c>
    </row>
    <row r="11" spans="1:4" ht="15.75">
      <c r="A11" s="8" t="s">
        <v>109</v>
      </c>
      <c r="B11" s="13" t="s">
        <v>17</v>
      </c>
      <c r="C11" s="221">
        <v>31897.2</v>
      </c>
      <c r="D11" s="169">
        <v>1.24</v>
      </c>
    </row>
    <row r="12" spans="1:4" ht="38.25">
      <c r="A12" s="8" t="s">
        <v>106</v>
      </c>
      <c r="B12" s="13"/>
      <c r="C12" s="18"/>
      <c r="D12" s="18"/>
    </row>
    <row r="13" spans="1:4" ht="15.75">
      <c r="A13" s="8" t="s">
        <v>379</v>
      </c>
      <c r="B13" s="13" t="s">
        <v>382</v>
      </c>
      <c r="C13" s="18">
        <v>195235</v>
      </c>
      <c r="D13" s="169">
        <v>1</v>
      </c>
    </row>
    <row r="14" spans="1:4" ht="15.75">
      <c r="A14" s="8" t="s">
        <v>381</v>
      </c>
      <c r="B14" s="13" t="s">
        <v>383</v>
      </c>
      <c r="C14" s="18">
        <v>1605374</v>
      </c>
      <c r="D14" s="169">
        <v>1.07</v>
      </c>
    </row>
    <row r="15" spans="1:4" ht="15.75">
      <c r="A15" s="8" t="s">
        <v>380</v>
      </c>
      <c r="B15" s="14" t="s">
        <v>383</v>
      </c>
      <c r="C15" s="18">
        <v>1464259</v>
      </c>
      <c r="D15" s="169">
        <v>1.05</v>
      </c>
    </row>
    <row r="16" spans="1:4" ht="15.75">
      <c r="A16" s="9" t="s">
        <v>182</v>
      </c>
      <c r="B16" s="14" t="s">
        <v>18</v>
      </c>
      <c r="C16" s="18"/>
      <c r="D16" s="18"/>
    </row>
    <row r="17" spans="1:4" ht="15.75">
      <c r="A17" s="9" t="s">
        <v>160</v>
      </c>
      <c r="B17" s="14"/>
      <c r="C17" s="170"/>
      <c r="D17" s="169"/>
    </row>
    <row r="18" spans="1:4" ht="15.75">
      <c r="A18" s="9" t="s">
        <v>161</v>
      </c>
      <c r="B18" s="14"/>
      <c r="C18" s="170"/>
      <c r="D18" s="169"/>
    </row>
    <row r="19" spans="1:4" ht="15.75">
      <c r="A19" s="9" t="s">
        <v>223</v>
      </c>
      <c r="B19" s="14"/>
      <c r="C19" s="18"/>
      <c r="D19" s="18"/>
    </row>
    <row r="20" spans="1:4" ht="15.75">
      <c r="A20" s="9" t="s">
        <v>224</v>
      </c>
      <c r="B20" s="14"/>
      <c r="C20" s="170"/>
      <c r="D20" s="169"/>
    </row>
    <row r="21" spans="1:4" ht="15.75">
      <c r="A21" s="9" t="s">
        <v>162</v>
      </c>
      <c r="B21" s="14" t="s">
        <v>18</v>
      </c>
      <c r="C21" s="170">
        <v>36936</v>
      </c>
      <c r="D21" s="169">
        <v>4.44</v>
      </c>
    </row>
    <row r="22" spans="1:4" ht="15.75">
      <c r="A22" s="9" t="s">
        <v>166</v>
      </c>
      <c r="B22" s="14" t="s">
        <v>18</v>
      </c>
      <c r="C22" s="170">
        <v>148273</v>
      </c>
      <c r="D22" s="169">
        <v>1</v>
      </c>
    </row>
    <row r="23" spans="1:4" ht="15.75">
      <c r="A23" s="290" t="s">
        <v>346</v>
      </c>
      <c r="B23" s="290"/>
      <c r="C23" s="290"/>
      <c r="D23" s="290"/>
    </row>
    <row r="24" spans="1:4" ht="32.25" customHeight="1">
      <c r="A24" s="291" t="s">
        <v>344</v>
      </c>
      <c r="B24" s="291"/>
      <c r="C24" s="291"/>
      <c r="D24" s="291"/>
    </row>
    <row r="25" spans="1:4" ht="15.75">
      <c r="A25" s="292" t="s">
        <v>384</v>
      </c>
      <c r="B25" s="292"/>
      <c r="C25" s="292"/>
      <c r="D25" s="292"/>
    </row>
    <row r="26" spans="1:4" ht="63">
      <c r="A26" s="7"/>
      <c r="B26" s="12" t="s">
        <v>82</v>
      </c>
      <c r="C26" s="46" t="s">
        <v>105</v>
      </c>
      <c r="D26" s="5" t="s">
        <v>194</v>
      </c>
    </row>
    <row r="27" spans="1:4" ht="25.5">
      <c r="A27" s="8" t="s">
        <v>154</v>
      </c>
      <c r="B27" s="13" t="s">
        <v>34</v>
      </c>
      <c r="C27" s="18">
        <v>984.9</v>
      </c>
      <c r="D27" s="182">
        <v>1.815</v>
      </c>
    </row>
    <row r="28" spans="1:4" ht="15.75">
      <c r="A28" s="9" t="s">
        <v>107</v>
      </c>
      <c r="B28" s="14" t="s">
        <v>3</v>
      </c>
      <c r="C28" s="18">
        <v>363</v>
      </c>
      <c r="D28" s="182">
        <v>0.996</v>
      </c>
    </row>
    <row r="29" spans="1:4" ht="15.75">
      <c r="A29" s="9" t="s">
        <v>108</v>
      </c>
      <c r="B29" s="14" t="s">
        <v>46</v>
      </c>
      <c r="C29" s="18"/>
      <c r="D29" s="182"/>
    </row>
    <row r="30" spans="1:4" ht="15.75">
      <c r="A30" s="8" t="s">
        <v>109</v>
      </c>
      <c r="B30" s="13" t="s">
        <v>17</v>
      </c>
      <c r="C30" s="170">
        <v>54180.1</v>
      </c>
      <c r="D30" s="182">
        <v>1.285</v>
      </c>
    </row>
    <row r="31" spans="1:4" ht="38.25">
      <c r="A31" s="8" t="s">
        <v>106</v>
      </c>
      <c r="B31" s="13"/>
      <c r="C31" s="18"/>
      <c r="D31" s="182"/>
    </row>
    <row r="32" spans="1:4" ht="15.75">
      <c r="A32" s="9"/>
      <c r="B32" s="14"/>
      <c r="C32" s="18"/>
      <c r="D32" s="182"/>
    </row>
    <row r="33" spans="1:4" ht="15.75">
      <c r="A33" s="9" t="s">
        <v>182</v>
      </c>
      <c r="B33" s="14" t="s">
        <v>18</v>
      </c>
      <c r="C33" s="18"/>
      <c r="D33" s="182"/>
    </row>
    <row r="34" spans="1:4" ht="15.75">
      <c r="A34" s="9" t="s">
        <v>160</v>
      </c>
      <c r="B34" s="14"/>
      <c r="C34" s="170">
        <v>524089.2</v>
      </c>
      <c r="D34" s="182">
        <v>1.22</v>
      </c>
    </row>
    <row r="35" spans="1:4" ht="15.75">
      <c r="A35" s="9" t="s">
        <v>161</v>
      </c>
      <c r="B35" s="14"/>
      <c r="C35" s="170">
        <v>486665.3</v>
      </c>
      <c r="D35" s="182">
        <v>0.48</v>
      </c>
    </row>
    <row r="36" spans="1:4" ht="15.75">
      <c r="A36" s="9" t="s">
        <v>223</v>
      </c>
      <c r="B36" s="14"/>
      <c r="C36" s="18"/>
      <c r="D36" s="182"/>
    </row>
    <row r="37" spans="1:4" ht="15.75">
      <c r="A37" s="9" t="s">
        <v>224</v>
      </c>
      <c r="B37" s="14"/>
      <c r="C37" s="18"/>
      <c r="D37" s="182"/>
    </row>
    <row r="38" spans="1:4" ht="15.75">
      <c r="A38" s="9" t="s">
        <v>162</v>
      </c>
      <c r="B38" s="14" t="s">
        <v>18</v>
      </c>
      <c r="C38" s="170">
        <v>103334.55</v>
      </c>
      <c r="D38" s="182">
        <v>4.907</v>
      </c>
    </row>
    <row r="39" spans="1:4" ht="15.75">
      <c r="A39" s="9" t="s">
        <v>166</v>
      </c>
      <c r="B39" s="14" t="s">
        <v>18</v>
      </c>
      <c r="C39" s="170">
        <v>77393</v>
      </c>
      <c r="D39" s="182">
        <v>0.746</v>
      </c>
    </row>
  </sheetData>
  <sheetProtection/>
  <mergeCells count="8">
    <mergeCell ref="A23:D23"/>
    <mergeCell ref="A24:D24"/>
    <mergeCell ref="A25:D25"/>
    <mergeCell ref="C1:D1"/>
    <mergeCell ref="A2:D3"/>
    <mergeCell ref="A4:D4"/>
    <mergeCell ref="A5:D5"/>
    <mergeCell ref="A6:D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H28" sqref="H28"/>
    </sheetView>
  </sheetViews>
  <sheetFormatPr defaultColWidth="9.00390625" defaultRowHeight="12.75"/>
  <cols>
    <col min="1" max="1" width="38.25390625" style="30" customWidth="1"/>
    <col min="2" max="2" width="8.875" style="16" hidden="1" customWidth="1"/>
    <col min="3" max="3" width="18.875" style="34" customWidth="1"/>
    <col min="4" max="5" width="14.75390625" style="17" customWidth="1"/>
    <col min="6" max="6" width="28.75390625" style="17" hidden="1" customWidth="1"/>
    <col min="7" max="16384" width="9.125" style="17" customWidth="1"/>
  </cols>
  <sheetData>
    <row r="1" spans="4:5" ht="15.75">
      <c r="D1" s="293" t="s">
        <v>110</v>
      </c>
      <c r="E1" s="297"/>
    </row>
    <row r="3" spans="1:5" ht="28.5" customHeight="1">
      <c r="A3" s="298" t="s">
        <v>111</v>
      </c>
      <c r="B3" s="298"/>
      <c r="C3" s="298"/>
      <c r="D3" s="298"/>
      <c r="E3" s="298"/>
    </row>
    <row r="4" spans="2:5" ht="15.75" hidden="1">
      <c r="B4" s="18" t="s">
        <v>112</v>
      </c>
      <c r="C4" s="18"/>
      <c r="D4" s="299" t="s">
        <v>113</v>
      </c>
      <c r="E4" s="300"/>
    </row>
    <row r="5" spans="1:5" ht="78" customHeight="1">
      <c r="A5" s="7"/>
      <c r="B5" s="12" t="s">
        <v>114</v>
      </c>
      <c r="C5" s="19" t="s">
        <v>82</v>
      </c>
      <c r="D5" s="19" t="s">
        <v>115</v>
      </c>
      <c r="E5" s="19" t="s">
        <v>181</v>
      </c>
    </row>
    <row r="6" spans="1:5" ht="46.5" customHeight="1">
      <c r="A6" s="31" t="s">
        <v>240</v>
      </c>
      <c r="B6" s="18"/>
      <c r="C6" s="22" t="s">
        <v>116</v>
      </c>
      <c r="D6" s="21"/>
      <c r="E6" s="22"/>
    </row>
    <row r="7" spans="1:5" ht="23.25" customHeight="1" hidden="1">
      <c r="A7" s="32"/>
      <c r="B7" s="24"/>
      <c r="C7" s="18"/>
      <c r="D7" s="23"/>
      <c r="E7" s="23"/>
    </row>
    <row r="8" spans="1:5" ht="24" customHeight="1" hidden="1">
      <c r="A8" s="32"/>
      <c r="B8" s="24"/>
      <c r="C8" s="18"/>
      <c r="D8" s="23"/>
      <c r="E8" s="23"/>
    </row>
    <row r="9" spans="1:5" ht="24" customHeight="1" hidden="1">
      <c r="A9" s="32"/>
      <c r="B9" s="24"/>
      <c r="C9" s="18"/>
      <c r="D9" s="23"/>
      <c r="E9" s="23"/>
    </row>
    <row r="10" spans="1:5" ht="24" customHeight="1" hidden="1">
      <c r="A10" s="32"/>
      <c r="B10" s="24"/>
      <c r="C10" s="18"/>
      <c r="D10" s="23"/>
      <c r="E10" s="23"/>
    </row>
    <row r="11" spans="1:5" ht="31.5" customHeight="1" hidden="1">
      <c r="A11" s="33" t="s">
        <v>117</v>
      </c>
      <c r="B11" s="18"/>
      <c r="C11" s="22" t="s">
        <v>118</v>
      </c>
      <c r="D11" s="25" t="s">
        <v>119</v>
      </c>
      <c r="E11" s="26"/>
    </row>
    <row r="12" spans="1:5" ht="26.25" customHeight="1">
      <c r="A12" s="33"/>
      <c r="B12" s="24" t="s">
        <v>120</v>
      </c>
      <c r="C12" s="18"/>
      <c r="D12" s="27"/>
      <c r="E12" s="27"/>
    </row>
    <row r="13" spans="1:5" ht="22.5" customHeight="1">
      <c r="A13" s="32"/>
      <c r="B13" s="18"/>
      <c r="C13" s="22"/>
      <c r="D13" s="27"/>
      <c r="E13" s="27"/>
    </row>
    <row r="14" spans="1:5" ht="24.75" customHeight="1">
      <c r="A14" s="33"/>
      <c r="B14" s="18"/>
      <c r="C14" s="22"/>
      <c r="D14" s="28"/>
      <c r="E14" s="29"/>
    </row>
    <row r="15" spans="1:5" ht="32.25" customHeight="1" hidden="1">
      <c r="A15" s="33" t="s">
        <v>121</v>
      </c>
      <c r="B15" s="18"/>
      <c r="C15" s="22" t="s">
        <v>118</v>
      </c>
      <c r="D15" s="25" t="s">
        <v>122</v>
      </c>
      <c r="E15" s="26"/>
    </row>
    <row r="16" spans="1:5" ht="32.25" customHeight="1" hidden="1">
      <c r="A16" s="33" t="s">
        <v>123</v>
      </c>
      <c r="B16" s="18"/>
      <c r="C16" s="22" t="s">
        <v>124</v>
      </c>
      <c r="D16" s="25" t="s">
        <v>125</v>
      </c>
      <c r="E16" s="26"/>
    </row>
    <row r="17" spans="1:5" ht="27" customHeight="1" hidden="1">
      <c r="A17" s="33" t="s">
        <v>126</v>
      </c>
      <c r="B17" s="18"/>
      <c r="C17" s="22" t="s">
        <v>127</v>
      </c>
      <c r="D17" s="21">
        <v>10</v>
      </c>
      <c r="E17" s="22">
        <v>0</v>
      </c>
    </row>
    <row r="18" spans="1:5" ht="25.5" customHeight="1" hidden="1">
      <c r="A18" s="33"/>
      <c r="B18" s="18"/>
      <c r="C18" s="22"/>
      <c r="D18" s="21"/>
      <c r="E18" s="22"/>
    </row>
    <row r="19" spans="1:5" ht="27" customHeight="1" hidden="1">
      <c r="A19" s="33"/>
      <c r="B19" s="18"/>
      <c r="C19" s="22"/>
      <c r="D19" s="21"/>
      <c r="E19" s="22"/>
    </row>
    <row r="20" spans="1:5" s="16" customFormat="1" ht="30" customHeight="1" hidden="1">
      <c r="A20" s="33" t="s">
        <v>128</v>
      </c>
      <c r="B20" s="20" t="s">
        <v>129</v>
      </c>
      <c r="C20" s="18"/>
      <c r="D20" s="24"/>
      <c r="E20" s="24"/>
    </row>
    <row r="21" spans="1:5" ht="33.75" customHeight="1">
      <c r="A21" s="31" t="s">
        <v>189</v>
      </c>
      <c r="B21" s="24"/>
      <c r="D21" s="23"/>
      <c r="E21" s="23"/>
    </row>
    <row r="22" spans="1:5" ht="30" customHeight="1" hidden="1">
      <c r="A22" s="33" t="s">
        <v>130</v>
      </c>
      <c r="B22" s="24" t="s">
        <v>120</v>
      </c>
      <c r="C22" s="18" t="s">
        <v>131</v>
      </c>
      <c r="D22" s="23">
        <v>3</v>
      </c>
      <c r="E22" s="23"/>
    </row>
    <row r="23" spans="1:5" ht="30" customHeight="1">
      <c r="A23" s="33" t="s">
        <v>132</v>
      </c>
      <c r="B23" s="24"/>
      <c r="C23" s="18" t="s">
        <v>193</v>
      </c>
      <c r="D23" s="23"/>
      <c r="E23" s="23"/>
    </row>
    <row r="24" spans="1:5" ht="30" customHeight="1">
      <c r="A24" s="33" t="s">
        <v>133</v>
      </c>
      <c r="B24" s="24"/>
      <c r="C24" s="18" t="s">
        <v>134</v>
      </c>
      <c r="D24" s="23"/>
      <c r="E24" s="23"/>
    </row>
    <row r="25" spans="1:5" ht="30" customHeight="1">
      <c r="A25" s="32" t="s">
        <v>135</v>
      </c>
      <c r="B25" s="24"/>
      <c r="C25" s="18" t="s">
        <v>136</v>
      </c>
      <c r="D25" s="23"/>
      <c r="E25" s="23"/>
    </row>
    <row r="26" spans="1:5" ht="30.75" customHeight="1">
      <c r="A26" s="32" t="s">
        <v>137</v>
      </c>
      <c r="B26" s="24"/>
      <c r="C26" s="18" t="s">
        <v>178</v>
      </c>
      <c r="D26" s="23"/>
      <c r="E26" s="23"/>
    </row>
    <row r="27" spans="1:5" ht="30.75" customHeight="1">
      <c r="A27" s="33" t="s">
        <v>179</v>
      </c>
      <c r="B27" s="20"/>
      <c r="C27" s="22" t="s">
        <v>180</v>
      </c>
      <c r="D27" s="23"/>
      <c r="E27" s="23"/>
    </row>
    <row r="28" spans="1:5" ht="22.5" customHeight="1">
      <c r="A28" s="33" t="s">
        <v>138</v>
      </c>
      <c r="B28" s="24"/>
      <c r="C28" s="18" t="s">
        <v>136</v>
      </c>
      <c r="D28" s="23"/>
      <c r="E28" s="23"/>
    </row>
    <row r="29" spans="1:5" ht="15.75">
      <c r="A29" s="32"/>
      <c r="B29" s="24"/>
      <c r="C29" s="18"/>
      <c r="D29" s="23"/>
      <c r="E29" s="23"/>
    </row>
    <row r="30" spans="1:5" ht="15.75">
      <c r="A30" s="32"/>
      <c r="B30" s="24"/>
      <c r="C30" s="18"/>
      <c r="D30" s="23"/>
      <c r="E30" s="23"/>
    </row>
    <row r="31" spans="1:5" ht="15.75">
      <c r="A31" s="32"/>
      <c r="B31" s="24"/>
      <c r="C31" s="22"/>
      <c r="D31" s="23"/>
      <c r="E31" s="23"/>
    </row>
    <row r="32" spans="1:5" ht="15.75">
      <c r="A32" s="32"/>
      <c r="B32" s="20"/>
      <c r="C32" s="18"/>
      <c r="D32" s="23"/>
      <c r="E32" s="23"/>
    </row>
    <row r="33" spans="1:5" ht="15.75">
      <c r="A33" s="32"/>
      <c r="B33" s="24"/>
      <c r="C33" s="18"/>
      <c r="D33" s="23"/>
      <c r="E33" s="23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30" customWidth="1"/>
    <col min="2" max="2" width="12.875" style="16" customWidth="1"/>
    <col min="3" max="3" width="12.00390625" style="34" customWidth="1"/>
    <col min="4" max="4" width="12.125" style="17" customWidth="1"/>
    <col min="5" max="8" width="9.125" style="17" customWidth="1"/>
    <col min="9" max="9" width="12.00390625" style="17" customWidth="1"/>
    <col min="10" max="10" width="9.125" style="17" customWidth="1"/>
    <col min="11" max="11" width="8.00390625" style="17" customWidth="1"/>
    <col min="12" max="12" width="15.00390625" style="17" customWidth="1"/>
    <col min="13" max="13" width="0.2421875" style="17" customWidth="1"/>
    <col min="14" max="16384" width="9.125" style="17" customWidth="1"/>
  </cols>
  <sheetData>
    <row r="1" spans="1:13" ht="15.75" customHeight="1">
      <c r="A1" s="302" t="s">
        <v>140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</row>
    <row r="2" spans="1:13" ht="15.75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</row>
    <row r="3" spans="1:13" ht="15.75">
      <c r="A3" s="303" t="s">
        <v>151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15.75" customHeight="1">
      <c r="A4" s="304" t="s">
        <v>152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5"/>
    </row>
    <row r="5" spans="1:13" ht="15.75">
      <c r="A5" s="304" t="s">
        <v>163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5"/>
    </row>
    <row r="6" spans="1:13" ht="16.5" thickBot="1">
      <c r="A6" s="38"/>
      <c r="B6" s="39"/>
      <c r="C6" s="39"/>
      <c r="D6" s="39"/>
      <c r="E6" s="39"/>
      <c r="F6" s="39"/>
      <c r="G6" s="39"/>
      <c r="H6" s="39"/>
      <c r="I6" s="39"/>
      <c r="J6" s="305"/>
      <c r="K6" s="305"/>
      <c r="L6" s="40"/>
      <c r="M6" s="35"/>
    </row>
    <row r="7" spans="1:13" ht="78.75" customHeight="1" thickBot="1">
      <c r="A7" s="307" t="s">
        <v>146</v>
      </c>
      <c r="B7" s="309" t="s">
        <v>147</v>
      </c>
      <c r="C7" s="307" t="s">
        <v>148</v>
      </c>
      <c r="D7" s="309" t="s">
        <v>149</v>
      </c>
      <c r="E7" s="312" t="s">
        <v>174</v>
      </c>
      <c r="F7" s="313"/>
      <c r="G7" s="312" t="s">
        <v>175</v>
      </c>
      <c r="H7" s="313"/>
      <c r="I7" s="45" t="s">
        <v>192</v>
      </c>
      <c r="J7" s="312" t="s">
        <v>176</v>
      </c>
      <c r="K7" s="313"/>
      <c r="L7" s="307" t="s">
        <v>150</v>
      </c>
      <c r="M7" s="35"/>
    </row>
    <row r="8" spans="1:13" ht="16.5" thickBot="1">
      <c r="A8" s="308"/>
      <c r="B8" s="310"/>
      <c r="C8" s="308"/>
      <c r="D8" s="310"/>
      <c r="E8" s="36" t="s">
        <v>141</v>
      </c>
      <c r="F8" s="37" t="s">
        <v>142</v>
      </c>
      <c r="G8" s="36" t="s">
        <v>143</v>
      </c>
      <c r="H8" s="36" t="s">
        <v>144</v>
      </c>
      <c r="I8" s="45"/>
      <c r="J8" s="36" t="s">
        <v>141</v>
      </c>
      <c r="K8" s="36" t="s">
        <v>144</v>
      </c>
      <c r="L8" s="308"/>
      <c r="M8" s="35"/>
    </row>
    <row r="9" spans="1:13" ht="15.75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35"/>
    </row>
    <row r="10" spans="1:13" ht="15.75">
      <c r="A10" s="41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35"/>
    </row>
    <row r="11" spans="1:13" ht="15.7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35"/>
    </row>
    <row r="12" spans="1:13" ht="15.75">
      <c r="A12" s="41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35"/>
    </row>
    <row r="13" spans="1:13" ht="15.75">
      <c r="A13" s="41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35"/>
    </row>
    <row r="14" spans="1:13" ht="15.75">
      <c r="A14" s="41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5"/>
    </row>
    <row r="15" spans="1:13" ht="15.75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35"/>
    </row>
    <row r="16" spans="1:13" ht="15.75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35"/>
    </row>
    <row r="17" spans="1:13" ht="15.75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5"/>
    </row>
    <row r="18" spans="1:13" ht="15.75">
      <c r="A18" s="41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35"/>
    </row>
    <row r="19" spans="1:13" ht="15.7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35"/>
    </row>
    <row r="20" spans="1:13" ht="15.75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35"/>
    </row>
    <row r="21" spans="1:13" ht="15.75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35"/>
    </row>
    <row r="22" spans="1:13" ht="15.75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35"/>
    </row>
    <row r="23" spans="1:13" ht="15.75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35"/>
    </row>
    <row r="24" spans="1:13" ht="15.7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35"/>
    </row>
    <row r="25" spans="1:13" ht="15.75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35"/>
    </row>
    <row r="26" spans="1:13" ht="15.75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35"/>
    </row>
    <row r="27" spans="1:13" ht="16.5" thickBot="1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35"/>
    </row>
    <row r="28" spans="1:13" ht="15.7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5"/>
    </row>
    <row r="29" spans="1:13" ht="15.75">
      <c r="A29" s="301" t="s">
        <v>184</v>
      </c>
      <c r="B29" s="301"/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</row>
    <row r="30" spans="1:13" ht="15.75">
      <c r="A30" s="311" t="s">
        <v>145</v>
      </c>
      <c r="B30" s="311"/>
      <c r="C30" s="311"/>
      <c r="D30" s="311"/>
      <c r="E30" s="311"/>
      <c r="F30" s="38"/>
      <c r="G30" s="38"/>
      <c r="H30" s="38"/>
      <c r="I30" s="38"/>
      <c r="J30" s="38"/>
      <c r="K30" s="38"/>
      <c r="L30" s="38"/>
      <c r="M30" s="35"/>
    </row>
    <row r="31" spans="1:13" ht="15.75">
      <c r="A31" s="306" t="s">
        <v>177</v>
      </c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</row>
    <row r="32" spans="1:13" ht="15.75">
      <c r="A32" s="306"/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8"/>
  <sheetViews>
    <sheetView zoomScale="110" zoomScaleNormal="110" zoomScalePageLayoutView="0" workbookViewId="0" topLeftCell="A1">
      <selection activeCell="B85" sqref="B85"/>
    </sheetView>
  </sheetViews>
  <sheetFormatPr defaultColWidth="40.75390625" defaultRowHeight="12.75"/>
  <cols>
    <col min="1" max="1" width="31.125" style="1" customWidth="1"/>
    <col min="2" max="2" width="38.00390625" style="1" customWidth="1"/>
    <col min="3" max="3" width="15.125" style="1" customWidth="1"/>
    <col min="4" max="4" width="13.375" style="1" bestFit="1" customWidth="1"/>
    <col min="5" max="5" width="20.25390625" style="1" bestFit="1" customWidth="1"/>
    <col min="6" max="16384" width="40.75390625" style="1" customWidth="1"/>
  </cols>
  <sheetData>
    <row r="1" spans="1:17" ht="15.75">
      <c r="A1" s="2"/>
      <c r="B1" s="2"/>
      <c r="C1" s="2"/>
      <c r="D1" s="2"/>
      <c r="E1" s="48" t="s">
        <v>139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5" ht="13.5">
      <c r="A2" s="2"/>
      <c r="B2" s="2"/>
      <c r="C2" s="2"/>
      <c r="D2" s="49"/>
      <c r="E2" s="2"/>
    </row>
    <row r="3" spans="1:6" ht="20.25" customHeight="1">
      <c r="A3" s="340" t="s">
        <v>315</v>
      </c>
      <c r="B3" s="340"/>
      <c r="C3" s="340"/>
      <c r="D3" s="340"/>
      <c r="E3" s="340"/>
      <c r="F3" s="340"/>
    </row>
    <row r="4" spans="1:6" ht="15.75">
      <c r="A4" s="341" t="s">
        <v>249</v>
      </c>
      <c r="B4" s="341"/>
      <c r="C4" s="341"/>
      <c r="D4" s="341"/>
      <c r="E4" s="341"/>
      <c r="F4" s="341"/>
    </row>
    <row r="5" spans="1:5" ht="12.75">
      <c r="A5" s="2"/>
      <c r="B5" s="50" t="s">
        <v>183</v>
      </c>
      <c r="C5" s="50"/>
      <c r="D5" s="50"/>
      <c r="E5" s="2"/>
    </row>
    <row r="6" spans="1:6" ht="14.25" customHeight="1">
      <c r="A6" s="341" t="s">
        <v>358</v>
      </c>
      <c r="B6" s="341"/>
      <c r="C6" s="341"/>
      <c r="D6" s="341"/>
      <c r="E6" s="341"/>
      <c r="F6" s="341"/>
    </row>
    <row r="7" spans="1:5" ht="12.75" hidden="1">
      <c r="A7" s="2"/>
      <c r="B7" s="2"/>
      <c r="C7" s="2"/>
      <c r="D7" s="2"/>
      <c r="E7" s="2"/>
    </row>
    <row r="8" spans="1:6" ht="15.75">
      <c r="A8" s="336" t="s">
        <v>318</v>
      </c>
      <c r="B8" s="336"/>
      <c r="C8" s="321" t="s">
        <v>317</v>
      </c>
      <c r="D8" s="322"/>
      <c r="E8" s="323"/>
      <c r="F8" s="324" t="s">
        <v>191</v>
      </c>
    </row>
    <row r="9" spans="1:6" ht="110.25" customHeight="1">
      <c r="A9" s="336"/>
      <c r="B9" s="336"/>
      <c r="C9" s="337" t="s">
        <v>327</v>
      </c>
      <c r="D9" s="337" t="s">
        <v>328</v>
      </c>
      <c r="E9" s="337" t="s">
        <v>316</v>
      </c>
      <c r="F9" s="324"/>
    </row>
    <row r="10" spans="1:6" ht="12.75" customHeight="1">
      <c r="A10" s="336" t="s">
        <v>283</v>
      </c>
      <c r="B10" s="336" t="s">
        <v>284</v>
      </c>
      <c r="C10" s="333"/>
      <c r="D10" s="333"/>
      <c r="E10" s="333"/>
      <c r="F10" s="324"/>
    </row>
    <row r="11" spans="1:6" ht="32.25" customHeight="1" thickBot="1">
      <c r="A11" s="337"/>
      <c r="B11" s="337"/>
      <c r="C11" s="320"/>
      <c r="D11" s="320"/>
      <c r="E11" s="320"/>
      <c r="F11" s="325"/>
    </row>
    <row r="12" spans="1:6" ht="41.25" customHeight="1" thickBot="1">
      <c r="A12" s="326" t="s">
        <v>342</v>
      </c>
      <c r="B12" s="327"/>
      <c r="C12" s="327"/>
      <c r="D12" s="327"/>
      <c r="E12" s="327"/>
      <c r="F12" s="328"/>
    </row>
    <row r="13" spans="1:6" ht="111.75" customHeight="1">
      <c r="A13" s="329" t="s">
        <v>349</v>
      </c>
      <c r="B13" s="332" t="s">
        <v>285</v>
      </c>
      <c r="C13" s="58">
        <f>SUM(C14:C16)</f>
        <v>910</v>
      </c>
      <c r="D13" s="58">
        <f>SUM(D14:D16)</f>
        <v>147.1</v>
      </c>
      <c r="E13" s="59">
        <f aca="true" t="shared" si="0" ref="E13:E40">D13/C13</f>
        <v>0.16164835164835165</v>
      </c>
      <c r="F13" s="60" t="s">
        <v>303</v>
      </c>
    </row>
    <row r="14" spans="1:6" ht="63.75" customHeight="1">
      <c r="A14" s="330"/>
      <c r="B14" s="333"/>
      <c r="C14" s="61">
        <v>300</v>
      </c>
      <c r="D14" s="61">
        <v>147.1</v>
      </c>
      <c r="E14" s="62">
        <f t="shared" si="0"/>
        <v>0.4903333333333333</v>
      </c>
      <c r="F14" s="52" t="s">
        <v>260</v>
      </c>
    </row>
    <row r="15" spans="1:6" ht="63.75" customHeight="1">
      <c r="A15" s="330"/>
      <c r="B15" s="333"/>
      <c r="C15" s="61">
        <v>50</v>
      </c>
      <c r="D15" s="61">
        <v>0</v>
      </c>
      <c r="E15" s="62">
        <f t="shared" si="0"/>
        <v>0</v>
      </c>
      <c r="F15" s="52" t="s">
        <v>299</v>
      </c>
    </row>
    <row r="16" spans="1:6" ht="43.5" customHeight="1" thickBot="1">
      <c r="A16" s="331"/>
      <c r="B16" s="320"/>
      <c r="C16" s="63">
        <v>560</v>
      </c>
      <c r="D16" s="63">
        <v>0</v>
      </c>
      <c r="E16" s="64">
        <f t="shared" si="0"/>
        <v>0</v>
      </c>
      <c r="F16" s="57" t="s">
        <v>261</v>
      </c>
    </row>
    <row r="17" spans="1:6" ht="157.5">
      <c r="A17" s="329" t="s">
        <v>329</v>
      </c>
      <c r="B17" s="334" t="s">
        <v>286</v>
      </c>
      <c r="C17" s="58">
        <f>C18+C19+C20+C21+C22+C23</f>
        <v>775</v>
      </c>
      <c r="D17" s="58">
        <f>D18+D19+D20+D21+D22+D23</f>
        <v>411.52</v>
      </c>
      <c r="E17" s="59">
        <f t="shared" si="0"/>
        <v>0.5309935483870968</v>
      </c>
      <c r="F17" s="65" t="s">
        <v>287</v>
      </c>
    </row>
    <row r="18" spans="1:6" ht="42.75" customHeight="1">
      <c r="A18" s="330"/>
      <c r="B18" s="335"/>
      <c r="C18" s="55" t="s">
        <v>266</v>
      </c>
      <c r="D18" s="66">
        <v>0</v>
      </c>
      <c r="E18" s="62">
        <f t="shared" si="0"/>
        <v>0</v>
      </c>
      <c r="F18" s="52" t="s">
        <v>262</v>
      </c>
    </row>
    <row r="19" spans="1:6" ht="75.75" customHeight="1">
      <c r="A19" s="330"/>
      <c r="B19" s="335"/>
      <c r="C19" s="55" t="s">
        <v>266</v>
      </c>
      <c r="D19" s="61">
        <v>0</v>
      </c>
      <c r="E19" s="62">
        <f t="shared" si="0"/>
        <v>0</v>
      </c>
      <c r="F19" s="52" t="s">
        <v>263</v>
      </c>
    </row>
    <row r="20" spans="1:6" ht="47.25">
      <c r="A20" s="330"/>
      <c r="B20" s="335"/>
      <c r="C20" s="55">
        <v>280</v>
      </c>
      <c r="D20" s="61">
        <v>26.52</v>
      </c>
      <c r="E20" s="62">
        <f t="shared" si="0"/>
        <v>0.09471428571428571</v>
      </c>
      <c r="F20" s="52" t="s">
        <v>264</v>
      </c>
    </row>
    <row r="21" spans="1:6" ht="47.25">
      <c r="A21" s="330"/>
      <c r="B21" s="335"/>
      <c r="C21" s="55">
        <v>173</v>
      </c>
      <c r="D21" s="61">
        <v>173</v>
      </c>
      <c r="E21" s="62">
        <f t="shared" si="0"/>
        <v>1</v>
      </c>
      <c r="F21" s="52" t="s">
        <v>359</v>
      </c>
    </row>
    <row r="22" spans="1:6" ht="47.25">
      <c r="A22" s="330"/>
      <c r="B22" s="335"/>
      <c r="C22" s="55">
        <v>212</v>
      </c>
      <c r="D22" s="61">
        <v>212</v>
      </c>
      <c r="E22" s="62">
        <f t="shared" si="0"/>
        <v>1</v>
      </c>
      <c r="F22" s="52" t="s">
        <v>360</v>
      </c>
    </row>
    <row r="23" spans="1:6" ht="33.75" customHeight="1" thickBot="1">
      <c r="A23" s="331"/>
      <c r="B23" s="342"/>
      <c r="C23" s="56" t="s">
        <v>267</v>
      </c>
      <c r="D23" s="67">
        <v>0</v>
      </c>
      <c r="E23" s="64">
        <f t="shared" si="0"/>
        <v>0</v>
      </c>
      <c r="F23" s="53" t="s">
        <v>265</v>
      </c>
    </row>
    <row r="24" spans="1:6" ht="252.75" customHeight="1">
      <c r="A24" s="329" t="s">
        <v>330</v>
      </c>
      <c r="B24" s="334" t="s">
        <v>288</v>
      </c>
      <c r="C24" s="58">
        <f>SUM(C25:C47)</f>
        <v>15095.570000000002</v>
      </c>
      <c r="D24" s="58">
        <f>SUM(D25:D47)</f>
        <v>2706.55</v>
      </c>
      <c r="E24" s="214">
        <f t="shared" si="0"/>
        <v>0.17929432277151508</v>
      </c>
      <c r="F24" s="65" t="s">
        <v>289</v>
      </c>
    </row>
    <row r="25" spans="1:6" ht="63">
      <c r="A25" s="330"/>
      <c r="B25" s="335"/>
      <c r="C25" s="51">
        <v>1000</v>
      </c>
      <c r="D25" s="51">
        <v>153.95</v>
      </c>
      <c r="E25" s="68">
        <f t="shared" si="0"/>
        <v>0.15394999999999998</v>
      </c>
      <c r="F25" s="52" t="s">
        <v>272</v>
      </c>
    </row>
    <row r="26" spans="1:6" ht="47.25">
      <c r="A26" s="330"/>
      <c r="B26" s="335"/>
      <c r="C26" s="51">
        <v>100</v>
      </c>
      <c r="D26" s="51">
        <v>0</v>
      </c>
      <c r="E26" s="62">
        <f t="shared" si="0"/>
        <v>0</v>
      </c>
      <c r="F26" s="52" t="s">
        <v>276</v>
      </c>
    </row>
    <row r="27" spans="1:6" ht="47.25">
      <c r="A27" s="330"/>
      <c r="B27" s="335"/>
      <c r="C27" s="51">
        <v>1220.76</v>
      </c>
      <c r="D27" s="51">
        <v>0</v>
      </c>
      <c r="E27" s="62">
        <f t="shared" si="0"/>
        <v>0</v>
      </c>
      <c r="F27" s="52" t="s">
        <v>277</v>
      </c>
    </row>
    <row r="28" spans="1:6" ht="63">
      <c r="A28" s="330"/>
      <c r="B28" s="335"/>
      <c r="C28" s="51">
        <v>632.3</v>
      </c>
      <c r="D28" s="51">
        <v>0</v>
      </c>
      <c r="E28" s="62">
        <f t="shared" si="0"/>
        <v>0</v>
      </c>
      <c r="F28" s="52" t="s">
        <v>369</v>
      </c>
    </row>
    <row r="29" spans="1:6" ht="63">
      <c r="A29" s="330"/>
      <c r="B29" s="335"/>
      <c r="C29" s="51">
        <v>252.04</v>
      </c>
      <c r="D29" s="51">
        <v>0</v>
      </c>
      <c r="E29" s="62">
        <f t="shared" si="0"/>
        <v>0</v>
      </c>
      <c r="F29" s="52" t="s">
        <v>361</v>
      </c>
    </row>
    <row r="30" spans="1:6" ht="31.5">
      <c r="A30" s="330"/>
      <c r="B30" s="335"/>
      <c r="C30" s="51">
        <v>1141.6</v>
      </c>
      <c r="D30" s="51">
        <v>0</v>
      </c>
      <c r="E30" s="62">
        <f t="shared" si="0"/>
        <v>0</v>
      </c>
      <c r="F30" s="52" t="s">
        <v>362</v>
      </c>
    </row>
    <row r="31" spans="1:6" ht="47.25">
      <c r="A31" s="330"/>
      <c r="B31" s="335"/>
      <c r="C31" s="51">
        <v>1535.63</v>
      </c>
      <c r="D31" s="51">
        <v>0</v>
      </c>
      <c r="E31" s="62">
        <f t="shared" si="0"/>
        <v>0</v>
      </c>
      <c r="F31" s="52" t="s">
        <v>363</v>
      </c>
    </row>
    <row r="32" spans="1:6" ht="31.5">
      <c r="A32" s="330"/>
      <c r="B32" s="335"/>
      <c r="C32" s="51">
        <v>320</v>
      </c>
      <c r="D32" s="51">
        <v>63.34</v>
      </c>
      <c r="E32" s="62">
        <f t="shared" si="0"/>
        <v>0.19793750000000002</v>
      </c>
      <c r="F32" s="52" t="s">
        <v>269</v>
      </c>
    </row>
    <row r="33" spans="1:6" ht="63">
      <c r="A33" s="330"/>
      <c r="B33" s="335"/>
      <c r="C33" s="51">
        <v>30</v>
      </c>
      <c r="D33" s="51">
        <v>0</v>
      </c>
      <c r="E33" s="62">
        <f t="shared" si="0"/>
        <v>0</v>
      </c>
      <c r="F33" s="52" t="s">
        <v>364</v>
      </c>
    </row>
    <row r="34" spans="1:6" ht="63">
      <c r="A34" s="330"/>
      <c r="B34" s="335"/>
      <c r="C34" s="51">
        <v>930</v>
      </c>
      <c r="D34" s="51">
        <v>373.15</v>
      </c>
      <c r="E34" s="62">
        <f t="shared" si="0"/>
        <v>0.4012365591397849</v>
      </c>
      <c r="F34" s="52" t="s">
        <v>268</v>
      </c>
    </row>
    <row r="35" spans="1:6" ht="31.5">
      <c r="A35" s="330"/>
      <c r="B35" s="335"/>
      <c r="C35" s="51">
        <v>230</v>
      </c>
      <c r="D35" s="51">
        <v>96.62</v>
      </c>
      <c r="E35" s="62">
        <f t="shared" si="0"/>
        <v>0.42008695652173916</v>
      </c>
      <c r="F35" s="52" t="s">
        <v>270</v>
      </c>
    </row>
    <row r="36" spans="1:6" ht="31.5">
      <c r="A36" s="330"/>
      <c r="B36" s="335"/>
      <c r="C36" s="51">
        <v>1259.91</v>
      </c>
      <c r="D36" s="51">
        <v>519.05</v>
      </c>
      <c r="E36" s="62">
        <f t="shared" si="0"/>
        <v>0.4119738711495265</v>
      </c>
      <c r="F36" s="52" t="s">
        <v>271</v>
      </c>
    </row>
    <row r="37" spans="1:6" ht="30.75" customHeight="1">
      <c r="A37" s="330"/>
      <c r="B37" s="335"/>
      <c r="C37" s="51">
        <v>100</v>
      </c>
      <c r="D37" s="51">
        <v>32.72</v>
      </c>
      <c r="E37" s="62">
        <f t="shared" si="0"/>
        <v>0.3272</v>
      </c>
      <c r="F37" s="52" t="s">
        <v>273</v>
      </c>
    </row>
    <row r="38" spans="1:6" ht="31.5">
      <c r="A38" s="330"/>
      <c r="B38" s="335"/>
      <c r="C38" s="51">
        <v>50</v>
      </c>
      <c r="D38" s="51">
        <v>0</v>
      </c>
      <c r="E38" s="62">
        <f t="shared" si="0"/>
        <v>0</v>
      </c>
      <c r="F38" s="52" t="s">
        <v>274</v>
      </c>
    </row>
    <row r="39" spans="1:6" ht="31.5">
      <c r="A39" s="330"/>
      <c r="B39" s="335"/>
      <c r="C39" s="51">
        <v>3751.64</v>
      </c>
      <c r="D39" s="51">
        <v>1290.72</v>
      </c>
      <c r="E39" s="62">
        <f t="shared" si="0"/>
        <v>0.344041539166871</v>
      </c>
      <c r="F39" s="52" t="s">
        <v>275</v>
      </c>
    </row>
    <row r="40" spans="1:6" ht="47.25">
      <c r="A40" s="330"/>
      <c r="B40" s="335"/>
      <c r="C40" s="51">
        <v>600</v>
      </c>
      <c r="D40" s="51">
        <v>177</v>
      </c>
      <c r="E40" s="62">
        <f t="shared" si="0"/>
        <v>0.295</v>
      </c>
      <c r="F40" s="52" t="s">
        <v>302</v>
      </c>
    </row>
    <row r="41" spans="1:6" ht="31.5">
      <c r="A41" s="330"/>
      <c r="B41" s="335"/>
      <c r="C41" s="51">
        <v>50</v>
      </c>
      <c r="D41" s="51">
        <v>0</v>
      </c>
      <c r="E41" s="62"/>
      <c r="F41" s="52" t="s">
        <v>336</v>
      </c>
    </row>
    <row r="42" spans="1:6" ht="78.75">
      <c r="A42" s="330"/>
      <c r="B42" s="335"/>
      <c r="C42" s="51">
        <v>152.09</v>
      </c>
      <c r="D42" s="51">
        <v>0</v>
      </c>
      <c r="E42" s="62">
        <f aca="true" t="shared" si="1" ref="E42:E49">D42/C42</f>
        <v>0</v>
      </c>
      <c r="F42" s="52" t="s">
        <v>365</v>
      </c>
    </row>
    <row r="43" spans="1:6" ht="78.75">
      <c r="A43" s="330"/>
      <c r="B43" s="335"/>
      <c r="C43" s="51">
        <v>197.91</v>
      </c>
      <c r="D43" s="51">
        <v>0</v>
      </c>
      <c r="E43" s="62">
        <f t="shared" si="1"/>
        <v>0</v>
      </c>
      <c r="F43" s="52" t="s">
        <v>366</v>
      </c>
    </row>
    <row r="44" spans="1:6" ht="47.25">
      <c r="A44" s="330"/>
      <c r="B44" s="335"/>
      <c r="C44" s="51">
        <v>200</v>
      </c>
      <c r="D44" s="51">
        <v>0</v>
      </c>
      <c r="E44" s="62">
        <f t="shared" si="1"/>
        <v>0</v>
      </c>
      <c r="F44" s="52" t="s">
        <v>373</v>
      </c>
    </row>
    <row r="45" spans="1:6" ht="47.25">
      <c r="A45" s="330"/>
      <c r="B45" s="335"/>
      <c r="C45" s="51">
        <v>113.19</v>
      </c>
      <c r="D45" s="51">
        <v>0</v>
      </c>
      <c r="E45" s="62">
        <f t="shared" si="1"/>
        <v>0</v>
      </c>
      <c r="F45" s="52" t="s">
        <v>367</v>
      </c>
    </row>
    <row r="46" spans="1:6" ht="63">
      <c r="A46" s="330"/>
      <c r="B46" s="335"/>
      <c r="C46" s="51">
        <v>125</v>
      </c>
      <c r="D46" s="51">
        <v>0</v>
      </c>
      <c r="E46" s="62">
        <f t="shared" si="1"/>
        <v>0</v>
      </c>
      <c r="F46" s="52" t="s">
        <v>368</v>
      </c>
    </row>
    <row r="47" spans="1:6" ht="95.25" thickBot="1">
      <c r="A47" s="330"/>
      <c r="B47" s="335"/>
      <c r="C47" s="51">
        <v>1103.5</v>
      </c>
      <c r="D47" s="51">
        <v>0</v>
      </c>
      <c r="E47" s="62">
        <f t="shared" si="1"/>
        <v>0</v>
      </c>
      <c r="F47" s="52" t="s">
        <v>370</v>
      </c>
    </row>
    <row r="48" spans="1:6" ht="163.5" customHeight="1">
      <c r="A48" s="329" t="s">
        <v>331</v>
      </c>
      <c r="B48" s="332" t="s">
        <v>290</v>
      </c>
      <c r="C48" s="58">
        <f>SUM(C49:C61)</f>
        <v>11643.91</v>
      </c>
      <c r="D48" s="58">
        <f>SUM(D49:D61)</f>
        <v>5636.509999999999</v>
      </c>
      <c r="E48" s="59">
        <f t="shared" si="1"/>
        <v>0.48407364880010234</v>
      </c>
      <c r="F48" s="65" t="s">
        <v>291</v>
      </c>
    </row>
    <row r="49" spans="1:6" ht="68.25" customHeight="1">
      <c r="A49" s="330"/>
      <c r="B49" s="333"/>
      <c r="C49" s="51">
        <v>9773.55</v>
      </c>
      <c r="D49" s="51">
        <v>5177.95</v>
      </c>
      <c r="E49" s="62">
        <f t="shared" si="1"/>
        <v>0.5297921430800477</v>
      </c>
      <c r="F49" s="52" t="s">
        <v>304</v>
      </c>
    </row>
    <row r="50" spans="1:6" ht="47.25" hidden="1">
      <c r="A50" s="330"/>
      <c r="B50" s="333"/>
      <c r="C50" s="51">
        <v>0</v>
      </c>
      <c r="D50" s="51">
        <v>0</v>
      </c>
      <c r="E50" s="62"/>
      <c r="F50" s="52" t="s">
        <v>305</v>
      </c>
    </row>
    <row r="51" spans="1:6" ht="54" customHeight="1">
      <c r="A51" s="330"/>
      <c r="B51" s="333"/>
      <c r="C51" s="51">
        <v>242.24</v>
      </c>
      <c r="D51" s="51">
        <v>97.36</v>
      </c>
      <c r="E51" s="62">
        <f>D51/C51</f>
        <v>0.4019154557463672</v>
      </c>
      <c r="F51" s="52" t="s">
        <v>306</v>
      </c>
    </row>
    <row r="52" spans="1:6" ht="66.75" customHeight="1">
      <c r="A52" s="330"/>
      <c r="B52" s="333"/>
      <c r="C52" s="51">
        <v>710.12</v>
      </c>
      <c r="D52" s="51">
        <v>301.2</v>
      </c>
      <c r="E52" s="62">
        <f>D52/C52</f>
        <v>0.4241536641694361</v>
      </c>
      <c r="F52" s="52" t="s">
        <v>307</v>
      </c>
    </row>
    <row r="53" spans="1:6" ht="40.5" customHeight="1" hidden="1">
      <c r="A53" s="330"/>
      <c r="B53" s="333"/>
      <c r="C53" s="51">
        <v>0</v>
      </c>
      <c r="D53" s="51">
        <v>0</v>
      </c>
      <c r="E53" s="62"/>
      <c r="F53" s="52" t="s">
        <v>305</v>
      </c>
    </row>
    <row r="54" spans="1:6" ht="47.25">
      <c r="A54" s="330"/>
      <c r="B54" s="333"/>
      <c r="C54" s="51">
        <v>44.5</v>
      </c>
      <c r="D54" s="51">
        <v>0</v>
      </c>
      <c r="E54" s="62">
        <f>D54/C54</f>
        <v>0</v>
      </c>
      <c r="F54" s="52" t="s">
        <v>308</v>
      </c>
    </row>
    <row r="55" spans="1:6" ht="47.25">
      <c r="A55" s="330"/>
      <c r="B55" s="333"/>
      <c r="C55" s="51">
        <v>120</v>
      </c>
      <c r="D55" s="51">
        <v>60</v>
      </c>
      <c r="E55" s="62">
        <f>D55/C55</f>
        <v>0.5</v>
      </c>
      <c r="F55" s="52" t="s">
        <v>278</v>
      </c>
    </row>
    <row r="56" spans="1:6" ht="49.5" customHeight="1" hidden="1">
      <c r="A56" s="330"/>
      <c r="B56" s="333"/>
      <c r="C56" s="51">
        <v>0</v>
      </c>
      <c r="D56" s="51">
        <v>0</v>
      </c>
      <c r="E56" s="62"/>
      <c r="F56" s="52" t="s">
        <v>309</v>
      </c>
    </row>
    <row r="57" spans="1:6" ht="49.5" customHeight="1">
      <c r="A57" s="330"/>
      <c r="B57" s="333"/>
      <c r="C57" s="51">
        <v>464.84</v>
      </c>
      <c r="D57" s="51">
        <v>0</v>
      </c>
      <c r="E57" s="62">
        <f>D57/C57</f>
        <v>0</v>
      </c>
      <c r="F57" s="52" t="s">
        <v>371</v>
      </c>
    </row>
    <row r="58" spans="1:6" ht="49.5" customHeight="1">
      <c r="A58" s="330"/>
      <c r="B58" s="333"/>
      <c r="C58" s="51">
        <v>51.66</v>
      </c>
      <c r="D58" s="51">
        <v>0</v>
      </c>
      <c r="E58" s="62">
        <f>D58/C58</f>
        <v>0</v>
      </c>
      <c r="F58" s="52" t="s">
        <v>372</v>
      </c>
    </row>
    <row r="59" spans="1:6" ht="49.5" customHeight="1">
      <c r="A59" s="330"/>
      <c r="B59" s="333"/>
      <c r="C59" s="164">
        <v>80</v>
      </c>
      <c r="D59" s="164">
        <v>0</v>
      </c>
      <c r="E59" s="64">
        <f>D59/C59</f>
        <v>0</v>
      </c>
      <c r="F59" s="52" t="s">
        <v>373</v>
      </c>
    </row>
    <row r="60" spans="1:6" ht="49.5" customHeight="1" thickBot="1">
      <c r="A60" s="330"/>
      <c r="B60" s="333"/>
      <c r="C60" s="51">
        <v>0</v>
      </c>
      <c r="D60" s="51">
        <v>0</v>
      </c>
      <c r="E60" s="64"/>
      <c r="F60" s="53" t="s">
        <v>374</v>
      </c>
    </row>
    <row r="61" spans="1:6" ht="48" thickBot="1">
      <c r="A61" s="331"/>
      <c r="B61" s="320"/>
      <c r="C61" s="215">
        <v>157</v>
      </c>
      <c r="D61" s="215">
        <v>0</v>
      </c>
      <c r="E61" s="64">
        <f aca="true" t="shared" si="2" ref="E61:E69">D61/C61</f>
        <v>0</v>
      </c>
      <c r="F61" s="53" t="s">
        <v>375</v>
      </c>
    </row>
    <row r="62" spans="1:6" ht="346.5">
      <c r="A62" s="329" t="s">
        <v>332</v>
      </c>
      <c r="B62" s="338" t="s">
        <v>310</v>
      </c>
      <c r="C62" s="58">
        <f>SUM(C63:C68)</f>
        <v>3188.0299999999997</v>
      </c>
      <c r="D62" s="58">
        <f>SUM(D63:D68)</f>
        <v>535.19</v>
      </c>
      <c r="E62" s="59">
        <f t="shared" si="2"/>
        <v>0.1678748317926745</v>
      </c>
      <c r="F62" s="65" t="s">
        <v>292</v>
      </c>
    </row>
    <row r="63" spans="1:6" ht="83.25" customHeight="1">
      <c r="A63" s="330"/>
      <c r="B63" s="339"/>
      <c r="C63" s="51">
        <v>50</v>
      </c>
      <c r="D63" s="51">
        <v>8</v>
      </c>
      <c r="E63" s="62">
        <f t="shared" si="2"/>
        <v>0.16</v>
      </c>
      <c r="F63" s="72" t="s">
        <v>279</v>
      </c>
    </row>
    <row r="64" spans="1:6" ht="83.25" customHeight="1">
      <c r="A64" s="330"/>
      <c r="B64" s="339"/>
      <c r="C64" s="51">
        <v>288.88</v>
      </c>
      <c r="D64" s="51">
        <v>41.19</v>
      </c>
      <c r="E64" s="62">
        <f t="shared" si="2"/>
        <v>0.1425851564663528</v>
      </c>
      <c r="F64" s="52" t="s">
        <v>312</v>
      </c>
    </row>
    <row r="65" spans="1:6" ht="83.25" customHeight="1">
      <c r="A65" s="330"/>
      <c r="B65" s="339"/>
      <c r="C65" s="164">
        <v>47.36</v>
      </c>
      <c r="D65" s="164">
        <v>0</v>
      </c>
      <c r="E65" s="62">
        <f t="shared" si="2"/>
        <v>0</v>
      </c>
      <c r="F65" s="52" t="s">
        <v>313</v>
      </c>
    </row>
    <row r="66" spans="1:7" ht="78.75">
      <c r="A66" s="330"/>
      <c r="B66" s="339"/>
      <c r="C66" s="51">
        <v>855</v>
      </c>
      <c r="D66" s="51">
        <v>421</v>
      </c>
      <c r="E66" s="69">
        <f t="shared" si="2"/>
        <v>0.49239766081871345</v>
      </c>
      <c r="F66" s="52" t="s">
        <v>311</v>
      </c>
      <c r="G66" s="70"/>
    </row>
    <row r="67" spans="1:6" ht="31.5">
      <c r="A67" s="330"/>
      <c r="B67" s="339"/>
      <c r="C67" s="51">
        <v>130</v>
      </c>
      <c r="D67" s="51">
        <v>65</v>
      </c>
      <c r="E67" s="62">
        <f t="shared" si="2"/>
        <v>0.5</v>
      </c>
      <c r="F67" s="52" t="s">
        <v>280</v>
      </c>
    </row>
    <row r="68" spans="1:6" ht="72.75" customHeight="1" thickBot="1">
      <c r="A68" s="330"/>
      <c r="B68" s="339"/>
      <c r="C68" s="164">
        <v>1816.79</v>
      </c>
      <c r="D68" s="164"/>
      <c r="E68" s="71">
        <f t="shared" si="2"/>
        <v>0</v>
      </c>
      <c r="F68" s="165" t="s">
        <v>339</v>
      </c>
    </row>
    <row r="69" spans="1:6" ht="19.5" customHeight="1" thickBot="1">
      <c r="A69" s="314" t="s">
        <v>376</v>
      </c>
      <c r="B69" s="315"/>
      <c r="C69" s="54">
        <f>C13+C17+C24+C48+C62</f>
        <v>31612.51</v>
      </c>
      <c r="D69" s="54">
        <f>D13+D17+D24+D48+D62</f>
        <v>9436.87</v>
      </c>
      <c r="E69" s="166">
        <f t="shared" si="2"/>
        <v>0.29851694787917826</v>
      </c>
      <c r="F69" s="167"/>
    </row>
    <row r="70" spans="1:6" ht="16.5" thickBot="1">
      <c r="A70" s="316" t="s">
        <v>347</v>
      </c>
      <c r="B70" s="317"/>
      <c r="C70" s="317"/>
      <c r="D70" s="317"/>
      <c r="E70" s="317"/>
      <c r="F70" s="318"/>
    </row>
    <row r="71" spans="1:6" ht="174" customHeight="1" thickBot="1">
      <c r="A71" s="78" t="s">
        <v>333</v>
      </c>
      <c r="B71" s="79" t="s">
        <v>250</v>
      </c>
      <c r="C71" s="54">
        <v>445</v>
      </c>
      <c r="D71" s="54">
        <v>137.08</v>
      </c>
      <c r="E71" s="80">
        <f>D71/C71</f>
        <v>0.30804494382022474</v>
      </c>
      <c r="F71" s="77" t="s">
        <v>295</v>
      </c>
    </row>
    <row r="72" spans="1:6" ht="174" customHeight="1" thickBot="1">
      <c r="A72" s="78" t="s">
        <v>335</v>
      </c>
      <c r="B72" s="79" t="s">
        <v>251</v>
      </c>
      <c r="C72" s="54">
        <v>50</v>
      </c>
      <c r="D72" s="54">
        <v>31.1</v>
      </c>
      <c r="E72" s="81">
        <f>D72/C72</f>
        <v>0.622</v>
      </c>
      <c r="F72" s="82" t="s">
        <v>348</v>
      </c>
    </row>
    <row r="73" spans="1:6" ht="174" customHeight="1" thickBot="1">
      <c r="A73" s="73" t="s">
        <v>281</v>
      </c>
      <c r="B73" s="74" t="s">
        <v>296</v>
      </c>
      <c r="C73" s="75">
        <v>10</v>
      </c>
      <c r="D73" s="75">
        <v>0</v>
      </c>
      <c r="E73" s="76">
        <f>D73/C73</f>
        <v>0</v>
      </c>
      <c r="F73" s="77" t="s">
        <v>297</v>
      </c>
    </row>
    <row r="74" spans="1:6" ht="218.25" customHeight="1" thickBot="1">
      <c r="A74" s="78" t="s">
        <v>282</v>
      </c>
      <c r="B74" s="74" t="s">
        <v>293</v>
      </c>
      <c r="C74" s="75">
        <v>10</v>
      </c>
      <c r="D74" s="75">
        <v>0</v>
      </c>
      <c r="E74" s="81">
        <f>D74/C74</f>
        <v>0</v>
      </c>
      <c r="F74" s="77" t="s">
        <v>294</v>
      </c>
    </row>
    <row r="75" spans="1:6" ht="126.75" hidden="1" thickBot="1">
      <c r="A75" s="78" t="s">
        <v>337</v>
      </c>
      <c r="B75" s="74" t="s">
        <v>293</v>
      </c>
      <c r="C75" s="75">
        <v>0</v>
      </c>
      <c r="D75" s="75">
        <v>0</v>
      </c>
      <c r="E75" s="81"/>
      <c r="F75" s="77" t="s">
        <v>338</v>
      </c>
    </row>
    <row r="76" spans="1:6" ht="113.25" customHeight="1" hidden="1" thickBot="1">
      <c r="A76" s="162" t="s">
        <v>334</v>
      </c>
      <c r="B76" s="163" t="s">
        <v>300</v>
      </c>
      <c r="C76" s="54">
        <v>0</v>
      </c>
      <c r="D76" s="54">
        <v>0</v>
      </c>
      <c r="E76" s="81"/>
      <c r="F76" s="82" t="s">
        <v>314</v>
      </c>
    </row>
    <row r="77" spans="1:6" ht="24" customHeight="1" thickBot="1">
      <c r="A77" s="314" t="s">
        <v>340</v>
      </c>
      <c r="B77" s="315"/>
      <c r="C77" s="54">
        <f>C71+C72+C73+C74+C75+C76</f>
        <v>515</v>
      </c>
      <c r="D77" s="54">
        <f>D71+D72+D73+D74+D75+D76</f>
        <v>168.18</v>
      </c>
      <c r="E77" s="166">
        <f>D77/C77</f>
        <v>0.3265631067961165</v>
      </c>
      <c r="F77" s="167"/>
    </row>
    <row r="78" spans="1:5" ht="21" customHeight="1" thickBot="1">
      <c r="A78" s="319" t="s">
        <v>341</v>
      </c>
      <c r="B78" s="320"/>
      <c r="C78" s="216">
        <f>C13+C17+C24+C48+C62+C71+C72+C73+C74+C75+C76</f>
        <v>32127.51</v>
      </c>
      <c r="D78" s="216">
        <f>D13+D17+D24+D48+D62+D71+D72+D73+D74+D75+D76</f>
        <v>9605.050000000001</v>
      </c>
      <c r="E78" s="81">
        <f>D78/C78</f>
        <v>0.29896652432759346</v>
      </c>
    </row>
  </sheetData>
  <sheetProtection/>
  <mergeCells count="26">
    <mergeCell ref="A62:A68"/>
    <mergeCell ref="B62:B68"/>
    <mergeCell ref="A3:F3"/>
    <mergeCell ref="A4:F4"/>
    <mergeCell ref="A6:F6"/>
    <mergeCell ref="C9:C11"/>
    <mergeCell ref="D9:D11"/>
    <mergeCell ref="E9:E11"/>
    <mergeCell ref="A17:A23"/>
    <mergeCell ref="B17:B23"/>
    <mergeCell ref="B24:B47"/>
    <mergeCell ref="A48:A61"/>
    <mergeCell ref="B48:B61"/>
    <mergeCell ref="A8:B9"/>
    <mergeCell ref="A10:A11"/>
    <mergeCell ref="B10:B11"/>
    <mergeCell ref="A69:B69"/>
    <mergeCell ref="A77:B77"/>
    <mergeCell ref="A70:F70"/>
    <mergeCell ref="A78:B78"/>
    <mergeCell ref="C8:E8"/>
    <mergeCell ref="F8:F11"/>
    <mergeCell ref="A12:F12"/>
    <mergeCell ref="A13:A16"/>
    <mergeCell ref="B13:B16"/>
    <mergeCell ref="A24:A47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2016-08-23T13:11:16Z</cp:lastPrinted>
  <dcterms:created xsi:type="dcterms:W3CDTF">2007-10-25T07:17:21Z</dcterms:created>
  <dcterms:modified xsi:type="dcterms:W3CDTF">2016-08-23T13:23:13Z</dcterms:modified>
  <cp:category/>
  <cp:version/>
  <cp:contentType/>
  <cp:contentStatus/>
</cp:coreProperties>
</file>