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1'!$A$1:$F$178</definedName>
    <definedName name="_xlnm.Print_Area" localSheetId="4">'Приложение 5'!$A$1:$F$80</definedName>
  </definedNames>
  <calcPr fullCalcOnLoad="1"/>
</workbook>
</file>

<file path=xl/sharedStrings.xml><?xml version="1.0" encoding="utf-8"?>
<sst xmlns="http://schemas.openxmlformats.org/spreadsheetml/2006/main" count="619" uniqueCount="381">
  <si>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</si>
  <si>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</si>
  <si>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</si>
  <si>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</si>
  <si>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</si>
  <si>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</si>
  <si>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</si>
  <si>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</si>
  <si>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</si>
  <si>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</si>
  <si>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</si>
  <si>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</si>
  <si>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</si>
  <si>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</si>
  <si>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</si>
  <si>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</si>
  <si>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</si>
  <si>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</si>
  <si>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</si>
  <si>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</si>
  <si>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</si>
  <si>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</si>
  <si>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</si>
  <si>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</si>
  <si>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</si>
  <si>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</si>
  <si>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</si>
  <si>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</si>
  <si>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</si>
  <si>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</si>
  <si>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</si>
  <si>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</si>
  <si>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</si>
  <si>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</si>
  <si>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</si>
  <si>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</si>
  <si>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</si>
  <si>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</si>
  <si>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</si>
  <si>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</si>
  <si>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</si>
  <si>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</si>
  <si>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</si>
  <si>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</si>
  <si>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</si>
  <si>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</si>
  <si>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</si>
  <si>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</si>
  <si>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</si>
  <si>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</si>
  <si>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</si>
  <si>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</si>
  <si>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</si>
  <si>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</si>
  <si>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</si>
  <si>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</si>
  <si>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</si>
  <si>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</si>
  <si>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</si>
  <si>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</si>
  <si>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</si>
  <si>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</si>
  <si>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</si>
  <si>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</si>
  <si>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</si>
  <si>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</si>
  <si>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</si>
  <si>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</si>
  <si>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</si>
  <si>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</si>
  <si>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</si>
  <si>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</si>
  <si>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</si>
  <si>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</si>
  <si>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</si>
  <si>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</si>
  <si>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</si>
  <si>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</si>
  <si>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</si>
  <si>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</si>
  <si>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</si>
  <si>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</si>
  <si>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</si>
  <si>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</si>
  <si>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</si>
  <si>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</si>
  <si>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</si>
  <si>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</si>
  <si>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</si>
  <si>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</si>
  <si>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</si>
  <si>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</si>
  <si>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</si>
  <si>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</si>
  <si>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</si>
  <si>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</si>
  <si>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</si>
  <si>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</si>
  <si>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</si>
  <si>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</si>
  <si>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</si>
  <si>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</si>
  <si>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</si>
  <si>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</si>
  <si>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</si>
  <si>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</si>
  <si>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</si>
  <si>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</si>
  <si>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</si>
  <si>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</si>
  <si>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</si>
  <si>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</si>
  <si>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</si>
  <si>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</si>
  <si>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</si>
  <si>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</si>
  <si>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</si>
  <si>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</si>
  <si>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</si>
  <si>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</si>
  <si>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</si>
  <si>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</si>
  <si>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</si>
  <si>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</si>
  <si>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</si>
  <si>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</si>
  <si>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</si>
  <si>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</si>
  <si>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</si>
  <si>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</si>
  <si>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</si>
  <si>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</si>
  <si>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</si>
  <si>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</si>
  <si>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</si>
  <si>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</si>
  <si>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</si>
  <si>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</si>
  <si>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</si>
  <si>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</si>
  <si>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</si>
  <si>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</si>
  <si>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</si>
  <si>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</si>
  <si>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</si>
  <si>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</si>
  <si>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</si>
  <si>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</si>
  <si>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</si>
  <si>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</si>
  <si>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</si>
  <si>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</si>
  <si>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</si>
  <si>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</si>
  <si>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</si>
  <si>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</si>
  <si>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</si>
  <si>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</si>
  <si>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</si>
  <si>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</si>
  <si>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</si>
  <si>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</si>
  <si>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</si>
  <si>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</si>
  <si>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</si>
  <si>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</si>
  <si>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</si>
  <si>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</si>
  <si>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</si>
  <si>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</si>
  <si>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</si>
  <si>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</si>
  <si>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</si>
  <si>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</si>
  <si>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</si>
  <si>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</si>
  <si>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</si>
  <si>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</si>
  <si>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</si>
  <si>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</si>
  <si>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</si>
  <si>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</si>
  <si>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</si>
  <si>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</si>
  <si>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</si>
  <si>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</si>
  <si>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</si>
  <si>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</si>
  <si>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</si>
  <si>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</si>
  <si>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</si>
  <si>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</si>
  <si>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</si>
  <si>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</si>
  <si>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</si>
  <si>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</si>
  <si>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</si>
  <si>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</si>
  <si>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</si>
  <si>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</si>
  <si>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</si>
  <si>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</si>
  <si>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</si>
  <si>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</si>
  <si>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</si>
  <si>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</si>
  <si>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</si>
  <si>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</si>
  <si>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</si>
  <si>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</si>
  <si>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</si>
  <si>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</si>
  <si>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</si>
  <si>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</si>
  <si>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</si>
  <si>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</si>
  <si>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</si>
  <si>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</si>
  <si>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</si>
  <si>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</si>
  <si>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</si>
  <si>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</si>
  <si>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</si>
  <si>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</si>
  <si>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</si>
  <si>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</si>
  <si>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</si>
  <si>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</si>
  <si>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</si>
  <si>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</si>
  <si>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</si>
  <si>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</si>
  <si>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</si>
  <si>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</si>
  <si>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</si>
  <si>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</si>
  <si>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</si>
  <si>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</si>
  <si>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</si>
  <si>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</si>
  <si>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</si>
  <si>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</si>
  <si>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</si>
  <si>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</si>
  <si>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</si>
  <si>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</si>
  <si>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</si>
  <si>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</si>
  <si>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</si>
  <si>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</si>
  <si>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</si>
  <si>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</si>
  <si>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</si>
  <si>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 xml:space="preserve"> 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</si>
  <si>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</si>
  <si>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</si>
  <si>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</si>
  <si>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</si>
  <si>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</si>
  <si>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</si>
  <si>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</si>
  <si>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</si>
  <si>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</si>
  <si>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</si>
  <si>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</si>
  <si>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</si>
  <si>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50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</si>
  <si>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</si>
  <si>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</si>
  <si>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</si>
  <si>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</si>
  <si>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</si>
  <si>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</si>
  <si>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</si>
  <si>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</si>
  <si>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</si>
  <si>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</si>
  <si>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</si>
  <si>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</si>
  <si>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</si>
  <si>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Ведомственная целевая программа «Развитие и поддержка малого предпринимательства на территории  Войсковицкого сельского поселения на 2015-2016 годы»</t>
  </si>
  <si>
    <t xml:space="preserve">Ведомственная целевая программа 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</si>
  <si>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Наименование программы (подпрограммы)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</si>
  <si>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</si>
  <si>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</si>
  <si>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</si>
  <si>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</si>
  <si>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</si>
  <si>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</si>
  <si>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</si>
  <si>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</si>
  <si>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</si>
  <si>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</si>
  <si>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</si>
  <si>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</si>
  <si>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поселения.
</t>
  </si>
  <si>
    <t>Мероприятия по развитию и поддержке предпринимательства на территории Войсковицкого сельского поселения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</si>
  <si>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</si>
  <si>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</si>
  <si>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</si>
  <si>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</si>
  <si>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</si>
  <si>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</si>
  <si>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</si>
  <si>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</si>
  <si>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</si>
  <si>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</si>
  <si>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</si>
  <si>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Мероприятия по капитальному ремонту объектов культуры (Средства областного бюджета)</t>
  </si>
  <si>
    <r>
      <rPr>
        <b/>
        <u val="single"/>
        <sz val="12"/>
        <color indexed="8"/>
        <rFont val="Times New Roman CYR"/>
        <family val="0"/>
      </rPr>
      <t>В сфере физической культура и спорта:</t>
    </r>
    <r>
      <rPr>
        <b/>
        <sz val="12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12"/>
        <color indexed="8"/>
        <rFont val="Times New Roman CYR"/>
        <family val="0"/>
      </rPr>
      <t>Молодежная политики:</t>
    </r>
    <r>
      <rPr>
        <b/>
        <sz val="12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</si>
  <si>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</si>
  <si>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Организация временных оплачиваемых рабочих мест для несовершеннолетних граждан (Средства местного бюджета)</t>
  </si>
  <si>
    <t>Комплексные меры по профилактике безнадзорности и правонарушений несовершеннолетних граждан (Средства районного бюджета)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</si>
  <si>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(Средства  местного бюджета)</t>
  </si>
  <si>
    <t>РЕАЛИЗАЦИЯ МУНИЦИПАЛЬНОЙ И ВЕДОМСТВЕННЫХ ЦЕЛЕВЫХ ПРОГРАММ</t>
  </si>
  <si>
    <t>Показатель выполнения %</t>
  </si>
  <si>
    <t>Финансирование (в тыс.руб.)</t>
  </si>
  <si>
    <t>Информация о муниципальных, ведомственных целевых программах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</si>
  <si>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</si>
  <si>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</si>
  <si>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</si>
  <si>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</si>
  <si>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</si>
  <si>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</si>
  <si>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</si>
  <si>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</si>
  <si>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Подпрограмма 2. «Обеспечение безопасности на территории МО Войсковицкое сельское поселение» на 2016 год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</si>
  <si>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</si>
  <si>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</si>
  <si>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</si>
  <si>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2016-2017 годы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</si>
  <si>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</si>
  <si>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Ведомственная целевая программа   развития муниципальной службы в МО Войсковицкое сельское поселение на 2016-2017 годы</t>
  </si>
  <si>
    <t>Проведение мероприятий по отлову собак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</si>
  <si>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</si>
  <si>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</si>
  <si>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Строительство  физкультурно-оздоровительного комплекса в п. Войсковицы</t>
  </si>
  <si>
    <t>Итого по ведомственным целевым программам:</t>
  </si>
  <si>
    <t>ВСЕГО по  муниципальному образованию</t>
  </si>
  <si>
    <t>1.  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2016 год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</si>
  <si>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 xml:space="preserve">МО Войсковицкое сельское поселение, 188360, Ленинградская область, Гатчинский район, п. Войсковицы, </t>
    </r>
    <r>
      <rPr>
        <b/>
        <sz val="12"/>
        <rFont val="Times New Roman"/>
        <family val="1"/>
      </rPr>
      <t>_________________________________________________________________________________</t>
    </r>
  </si>
  <si>
    <t>2.          Ведомственные целевые программы  на 2016 год</t>
  </si>
  <si>
    <t>Мероприятия по повышению квалификации муниципальных служащих администрации Войсковицкого сельского поселения</t>
  </si>
  <si>
    <t xml:space="preserve">Подпрограмма 1. «Стимулирование экономической активности на территории МО Войсковицкое сельское поселение» на 2016 год </t>
  </si>
  <si>
    <t>Софинансирование на мероприятия на реализацию 95-оз (Средства Обл.бюджета)</t>
  </si>
  <si>
    <t>Софинансирование на мероприятия на реализацию 95-оз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</si>
  <si>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</si>
  <si>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Субсидии на реализацию 42-оз (Средства Областного бюджета)</t>
  </si>
  <si>
    <t>Софинансирование к областной  субсидии на реализацию 42-оз (Средства Местного бюджета)</t>
  </si>
  <si>
    <t xml:space="preserve">Мероприятия по энергосбережению и повышению энергетической эффективности в области жилищного хозяйства  </t>
  </si>
  <si>
    <t>Субсидии на реализацию областного закона 95-оз на развитие части территории МО и иных форм местного самоуправления (Средства Областного бюджета)</t>
  </si>
  <si>
    <t>Софинансирование к субсидии на реализацию областного закона 95-оз на развитие части территории МО и иных форм местного самоуправления (Средства Местного бюджета)</t>
  </si>
  <si>
    <t>Субсидии на комплекс мероприятий по борьбе с борщевиком Сосновского (Средства Областного бюджета)</t>
  </si>
  <si>
    <t>Софинансирование к субсидии на комплекс мероприятий по борьбе с борщевиком Сосновского (Средства Местного бюджета)</t>
  </si>
  <si>
    <t>Капитальный ремонт и ремонт автомобильных дорог общего пользования местного значения (Средства Областного бюджета)</t>
  </si>
  <si>
    <t>Обеспечение выплат стимулирующего характера работникам Дома культуры (Средства Областного бюджета)</t>
  </si>
  <si>
    <t>Обеспечение выплат стимулирующего характера работникам Библиотеки (Средства Областного бюджета)</t>
  </si>
  <si>
    <t xml:space="preserve"> Поддержка МО по развитию общественной инфраструктуры (Средства депутатов ЗАКС ЛО)</t>
  </si>
  <si>
    <t>Мероприятия по капитальному ремонту объектов культуры (Средства Областного бюджета)</t>
  </si>
  <si>
    <t>Мероприятия по капитальному ремонту объектов культуры (Средства Местного бюджета)</t>
  </si>
  <si>
    <t>Итого по муниципальной программе:</t>
  </si>
  <si>
    <t>63/57</t>
  </si>
  <si>
    <t xml:space="preserve">  за 9 месяцев 2016 года</t>
  </si>
  <si>
    <t xml:space="preserve"> 9 месяцев 2015 г. отчет</t>
  </si>
  <si>
    <t xml:space="preserve"> 9 месяцев 2016 г. отчет</t>
  </si>
  <si>
    <t>5025</t>
  </si>
  <si>
    <t>4363</t>
  </si>
  <si>
    <t>65/58</t>
  </si>
  <si>
    <t>5120</t>
  </si>
  <si>
    <t>3919</t>
  </si>
  <si>
    <t>за 9 месяцев 2016 года</t>
  </si>
  <si>
    <t>Объем  выделенных средств в рамках программы за отчетный период 2016 года</t>
  </si>
  <si>
    <t>Объем запланированных средств на  2016 г.</t>
  </si>
  <si>
    <t>Софинансирование на реализацию  мероприятий федеральной целевой программы"Устойчивое развитие сельских территорий на 2014-2017 годы и на период до 2020 года" (Средства Местного бюджета)</t>
  </si>
  <si>
    <t>Субсидии на реализацию мероприятий федеральной целевой программы"Устойчивое развитие сельских территорий на 2014-2017 годы и на период до 2020 года" (Средства Областного бюджета)</t>
  </si>
  <si>
    <t>январь - сентябрь 2016 года</t>
  </si>
  <si>
    <t>Реализация мероприятий федеральной целевой программы"Устойчивое развитие сельских территорий на 2014-2017 годы и на период до 2020 года" (Средства Федерального бюджета)</t>
  </si>
  <si>
    <t>Бумажная санитарно-гигиеническая продукция</t>
  </si>
  <si>
    <t>96,9/98,3</t>
  </si>
  <si>
    <r>
      <t xml:space="preserve">1.        Предприятие     </t>
    </r>
    <r>
      <rPr>
        <b/>
        <u val="single"/>
        <sz val="12"/>
        <rFont val="Times New Roman"/>
        <family val="1"/>
      </rPr>
      <t>ОАО "218 АРЗ" (по структурному подразделению, расположенному на территории МО Войсковицкое сельское поселение)</t>
    </r>
  </si>
  <si>
    <r>
      <t xml:space="preserve">2.        Предприятие     </t>
    </r>
    <r>
      <rPr>
        <b/>
        <u val="single"/>
        <sz val="12"/>
        <rFont val="Times New Roman"/>
        <family val="1"/>
      </rPr>
      <t>ООО "Торус" (по структурному подразделению, расположенному на территории МО Войсковицкое сельское поселение)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</si>
</sst>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7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16" fontId="8" fillId="0" borderId="10" xfId="0" applyNumberFormat="1" applyFont="1" applyBorder="1" applyAlignment="1">
      <alignment horizontal="left" vertical="center" wrapText="1" indent="1"/>
    </xf>
    <xf numFmtId="1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left" vertical="center" wrapText="1" inden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8" fillId="32" borderId="10" xfId="53" applyNumberFormat="1" applyFont="1" applyFill="1" applyBorder="1" applyAlignment="1">
      <alignment horizontal="center" vertical="center" readingOrder="2"/>
      <protection/>
    </xf>
    <xf numFmtId="0" fontId="8" fillId="32" borderId="18" xfId="53" applyFont="1" applyFill="1" applyBorder="1" applyAlignment="1">
      <alignment horizontal="center" vertical="center" wrapText="1"/>
      <protection/>
    </xf>
    <xf numFmtId="0" fontId="8" fillId="32" borderId="19" xfId="53" applyFont="1" applyFill="1" applyBorder="1" applyAlignment="1">
      <alignment horizontal="center" vertical="center" wrapText="1"/>
      <protection/>
    </xf>
    <xf numFmtId="43" fontId="7" fillId="32" borderId="20" xfId="53" applyNumberFormat="1" applyFont="1" applyFill="1" applyBorder="1" applyAlignment="1">
      <alignment horizontal="center" vertical="center" readingOrder="2"/>
      <protection/>
    </xf>
    <xf numFmtId="43" fontId="8" fillId="32" borderId="10" xfId="53" applyNumberFormat="1" applyFont="1" applyFill="1" applyBorder="1" applyAlignment="1">
      <alignment horizontal="right" vertical="center" readingOrder="2"/>
      <protection/>
    </xf>
    <xf numFmtId="0" fontId="8" fillId="32" borderId="21" xfId="53" applyFont="1" applyFill="1" applyBorder="1" applyAlignment="1">
      <alignment horizontal="center" vertical="center" wrapText="1"/>
      <protection/>
    </xf>
    <xf numFmtId="43" fontId="18" fillId="33" borderId="22" xfId="0" applyNumberFormat="1" applyFont="1" applyFill="1" applyBorder="1" applyAlignment="1">
      <alignment horizontal="center" vertical="center" readingOrder="2"/>
    </xf>
    <xf numFmtId="168" fontId="18" fillId="33" borderId="23" xfId="0" applyNumberFormat="1" applyFont="1" applyFill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wrapText="1"/>
    </xf>
    <xf numFmtId="43" fontId="21" fillId="33" borderId="10" xfId="0" applyNumberFormat="1" applyFont="1" applyFill="1" applyBorder="1" applyAlignment="1">
      <alignment horizontal="center" vertical="center" readingOrder="2"/>
    </xf>
    <xf numFmtId="168" fontId="21" fillId="33" borderId="10" xfId="0" applyNumberFormat="1" applyFont="1" applyFill="1" applyBorder="1" applyAlignment="1">
      <alignment horizontal="center" vertical="center" readingOrder="2"/>
    </xf>
    <xf numFmtId="43" fontId="21" fillId="33" borderId="25" xfId="0" applyNumberFormat="1" applyFont="1" applyFill="1" applyBorder="1" applyAlignment="1">
      <alignment horizontal="center" vertical="center" readingOrder="2"/>
    </xf>
    <xf numFmtId="168" fontId="21" fillId="33" borderId="26" xfId="0" applyNumberFormat="1" applyFont="1" applyFill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center" vertical="center" readingOrder="2"/>
    </xf>
    <xf numFmtId="43" fontId="21" fillId="33" borderId="27" xfId="0" applyNumberFormat="1" applyFont="1" applyFill="1" applyBorder="1" applyAlignment="1">
      <alignment horizontal="center" vertical="center" readingOrder="2"/>
    </xf>
    <xf numFmtId="168" fontId="21" fillId="33" borderId="28" xfId="0" applyNumberFormat="1" applyFont="1" applyFill="1" applyBorder="1" applyAlignment="1">
      <alignment horizontal="center" vertical="center" readingOrder="2"/>
    </xf>
    <xf numFmtId="168" fontId="21" fillId="33" borderId="29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/>
    </xf>
    <xf numFmtId="168" fontId="21" fillId="33" borderId="30" xfId="0" applyNumberFormat="1" applyFont="1" applyFill="1" applyBorder="1" applyAlignment="1">
      <alignment horizontal="center" vertical="center" readingOrder="2"/>
    </xf>
    <xf numFmtId="0" fontId="8" fillId="32" borderId="31" xfId="53" applyFont="1" applyFill="1" applyBorder="1" applyAlignment="1">
      <alignment horizontal="center" vertical="center" wrapText="1"/>
      <protection/>
    </xf>
    <xf numFmtId="0" fontId="7" fillId="32" borderId="17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3" fontId="18" fillId="33" borderId="20" xfId="0" applyNumberFormat="1" applyFont="1" applyFill="1" applyBorder="1" applyAlignment="1">
      <alignment horizontal="center" vertical="center" readingOrder="2"/>
    </xf>
    <xf numFmtId="0" fontId="2" fillId="0" borderId="32" xfId="0" applyFont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0" fontId="18" fillId="33" borderId="20" xfId="0" applyNumberFormat="1" applyFont="1" applyFill="1" applyBorder="1" applyAlignment="1">
      <alignment horizontal="center" vertical="center" wrapText="1"/>
    </xf>
    <xf numFmtId="168" fontId="18" fillId="33" borderId="20" xfId="0" applyNumberFormat="1" applyFont="1" applyFill="1" applyBorder="1" applyAlignment="1">
      <alignment horizontal="center" vertical="center" readingOrder="2"/>
    </xf>
    <xf numFmtId="168" fontId="18" fillId="33" borderId="25" xfId="0" applyNumberFormat="1" applyFont="1" applyFill="1" applyBorder="1" applyAlignment="1">
      <alignment horizontal="center" vertical="center" readingOrder="2"/>
    </xf>
    <xf numFmtId="0" fontId="2" fillId="0" borderId="32" xfId="0" applyFont="1" applyBorder="1" applyAlignment="1">
      <alignment horizontal="center" vertical="center" wrapText="1"/>
    </xf>
    <xf numFmtId="0" fontId="4" fillId="34" borderId="10" xfId="56" applyFont="1" applyFill="1" applyBorder="1" applyAlignment="1" applyProtection="1">
      <alignment wrapText="1"/>
      <protection/>
    </xf>
    <xf numFmtId="0" fontId="4" fillId="34" borderId="10" xfId="55" applyFont="1" applyFill="1" applyBorder="1" applyAlignment="1" applyProtection="1">
      <alignment wrapText="1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33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/>
    </xf>
    <xf numFmtId="168" fontId="6" fillId="34" borderId="31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/>
    </xf>
    <xf numFmtId="0" fontId="6" fillId="34" borderId="22" xfId="0" applyFont="1" applyFill="1" applyBorder="1" applyAlignment="1">
      <alignment wrapText="1"/>
    </xf>
    <xf numFmtId="0" fontId="6" fillId="34" borderId="22" xfId="0" applyFont="1" applyFill="1" applyBorder="1" applyAlignment="1">
      <alignment horizontal="center" vertical="center"/>
    </xf>
    <xf numFmtId="168" fontId="6" fillId="34" borderId="24" xfId="0" applyNumberFormat="1" applyFont="1" applyFill="1" applyBorder="1" applyAlignment="1">
      <alignment horizontal="center" vertical="center"/>
    </xf>
    <xf numFmtId="0" fontId="4" fillId="34" borderId="10" xfId="54" applyFont="1" applyFill="1" applyBorder="1" applyAlignment="1" applyProtection="1">
      <alignment horizontal="left" vertical="center" wrapText="1"/>
      <protection/>
    </xf>
    <xf numFmtId="168" fontId="6" fillId="34" borderId="18" xfId="0" applyNumberFormat="1" applyFont="1" applyFill="1" applyBorder="1" applyAlignment="1">
      <alignment horizontal="center"/>
    </xf>
    <xf numFmtId="168" fontId="6" fillId="34" borderId="18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168" fontId="6" fillId="34" borderId="19" xfId="0" applyNumberFormat="1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168" fontId="6" fillId="34" borderId="19" xfId="0" applyNumberFormat="1" applyFont="1" applyFill="1" applyBorder="1" applyAlignment="1">
      <alignment horizontal="center"/>
    </xf>
    <xf numFmtId="0" fontId="6" fillId="34" borderId="3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6" fillId="34" borderId="2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/>
    </xf>
    <xf numFmtId="168" fontId="6" fillId="34" borderId="24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vertical="center" wrapText="1"/>
    </xf>
    <xf numFmtId="0" fontId="6" fillId="34" borderId="29" xfId="0" applyFont="1" applyFill="1" applyBorder="1" applyAlignment="1">
      <alignment horizontal="center" vertical="center" wrapText="1"/>
    </xf>
    <xf numFmtId="168" fontId="6" fillId="34" borderId="38" xfId="0" applyNumberFormat="1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4" fillId="34" borderId="33" xfId="54" applyFont="1" applyFill="1" applyBorder="1" applyAlignment="1" applyProtection="1">
      <alignment vertical="center" wrapText="1"/>
      <protection/>
    </xf>
    <xf numFmtId="0" fontId="4" fillId="34" borderId="10" xfId="54" applyFont="1" applyFill="1" applyBorder="1" applyAlignment="1" applyProtection="1">
      <alignment vertical="center" wrapText="1"/>
      <protection/>
    </xf>
    <xf numFmtId="0" fontId="6" fillId="34" borderId="0" xfId="0" applyFont="1" applyFill="1" applyAlignment="1">
      <alignment vertical="center"/>
    </xf>
    <xf numFmtId="0" fontId="6" fillId="34" borderId="34" xfId="0" applyFont="1" applyFill="1" applyBorder="1" applyAlignment="1">
      <alignment horizontal="center" vertical="top"/>
    </xf>
    <xf numFmtId="0" fontId="6" fillId="34" borderId="27" xfId="0" applyFont="1" applyFill="1" applyBorder="1" applyAlignment="1">
      <alignment wrapText="1"/>
    </xf>
    <xf numFmtId="0" fontId="6" fillId="32" borderId="27" xfId="0" applyFont="1" applyFill="1" applyBorder="1" applyAlignment="1">
      <alignment horizontal="center"/>
    </xf>
    <xf numFmtId="0" fontId="28" fillId="34" borderId="22" xfId="0" applyFont="1" applyFill="1" applyBorder="1" applyAlignment="1">
      <alignment wrapText="1"/>
    </xf>
    <xf numFmtId="0" fontId="28" fillId="34" borderId="22" xfId="0" applyFont="1" applyFill="1" applyBorder="1" applyAlignment="1">
      <alignment horizontal="center"/>
    </xf>
    <xf numFmtId="168" fontId="28" fillId="34" borderId="24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horizontal="center"/>
    </xf>
    <xf numFmtId="168" fontId="28" fillId="34" borderId="18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168" fontId="28" fillId="34" borderId="18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0" fontId="4" fillId="34" borderId="10" xfId="56" applyFont="1" applyFill="1" applyBorder="1" applyAlignment="1" applyProtection="1">
      <alignment horizontal="left" wrapText="1"/>
      <protection/>
    </xf>
    <xf numFmtId="0" fontId="4" fillId="34" borderId="10" xfId="56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>
      <alignment/>
    </xf>
    <xf numFmtId="49" fontId="6" fillId="34" borderId="33" xfId="0" applyNumberFormat="1" applyFont="1" applyFill="1" applyBorder="1" applyAlignment="1">
      <alignment horizontal="center" vertical="center"/>
    </xf>
    <xf numFmtId="168" fontId="6" fillId="34" borderId="31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top"/>
    </xf>
    <xf numFmtId="49" fontId="6" fillId="34" borderId="27" xfId="0" applyNumberFormat="1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top"/>
    </xf>
    <xf numFmtId="0" fontId="6" fillId="34" borderId="20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/>
    </xf>
    <xf numFmtId="49" fontId="6" fillId="34" borderId="33" xfId="0" applyNumberFormat="1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vertical="top"/>
    </xf>
    <xf numFmtId="0" fontId="6" fillId="34" borderId="4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9" fontId="7" fillId="32" borderId="42" xfId="0" applyNumberFormat="1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43" fontId="8" fillId="32" borderId="29" xfId="53" applyNumberFormat="1" applyFont="1" applyFill="1" applyBorder="1" applyAlignment="1">
      <alignment horizontal="center" vertical="center" readingOrder="2"/>
      <protection/>
    </xf>
    <xf numFmtId="0" fontId="8" fillId="32" borderId="44" xfId="53" applyFont="1" applyFill="1" applyBorder="1" applyAlignment="1">
      <alignment horizontal="center" vertical="center" wrapText="1"/>
      <protection/>
    </xf>
    <xf numFmtId="168" fontId="18" fillId="33" borderId="20" xfId="0" applyNumberFormat="1" applyFont="1" applyFill="1" applyBorder="1" applyAlignment="1">
      <alignment horizontal="center" vertical="center" readingOrder="2"/>
    </xf>
    <xf numFmtId="0" fontId="8" fillId="32" borderId="45" xfId="53" applyFont="1" applyFill="1" applyBorder="1" applyAlignment="1">
      <alignment horizontal="center" vertical="center" wrapText="1"/>
      <protection/>
    </xf>
    <xf numFmtId="0" fontId="6" fillId="32" borderId="22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34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68" fontId="6" fillId="32" borderId="18" xfId="0" applyNumberFormat="1" applyFont="1" applyFill="1" applyBorder="1" applyAlignment="1">
      <alignment horizontal="center"/>
    </xf>
    <xf numFmtId="0" fontId="6" fillId="32" borderId="34" xfId="0" applyFont="1" applyFill="1" applyBorder="1" applyAlignment="1">
      <alignment vertical="center" wrapText="1"/>
    </xf>
    <xf numFmtId="168" fontId="6" fillId="32" borderId="18" xfId="0" applyNumberFormat="1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wrapText="1"/>
    </xf>
    <xf numFmtId="0" fontId="6" fillId="32" borderId="39" xfId="0" applyFont="1" applyFill="1" applyBorder="1" applyAlignment="1">
      <alignment wrapText="1"/>
    </xf>
    <xf numFmtId="0" fontId="6" fillId="32" borderId="33" xfId="0" applyFont="1" applyFill="1" applyBorder="1" applyAlignment="1">
      <alignment horizontal="center" vertical="center"/>
    </xf>
    <xf numFmtId="49" fontId="6" fillId="32" borderId="33" xfId="0" applyNumberFormat="1" applyFont="1" applyFill="1" applyBorder="1" applyAlignment="1">
      <alignment horizontal="center" vertical="center"/>
    </xf>
    <xf numFmtId="168" fontId="6" fillId="32" borderId="31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vertical="center" wrapText="1"/>
    </xf>
    <xf numFmtId="0" fontId="6" fillId="32" borderId="33" xfId="0" applyFont="1" applyFill="1" applyBorder="1" applyAlignment="1">
      <alignment horizontal="center"/>
    </xf>
    <xf numFmtId="168" fontId="6" fillId="32" borderId="31" xfId="0" applyNumberFormat="1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16" fontId="6" fillId="32" borderId="34" xfId="0" applyNumberFormat="1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/>
    </xf>
    <xf numFmtId="16" fontId="6" fillId="32" borderId="36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27" fillId="32" borderId="29" xfId="0" applyFont="1" applyFill="1" applyBorder="1" applyAlignment="1">
      <alignment horizontal="center"/>
    </xf>
    <xf numFmtId="0" fontId="6" fillId="32" borderId="22" xfId="0" applyFont="1" applyFill="1" applyBorder="1" applyAlignment="1">
      <alignment wrapText="1"/>
    </xf>
    <xf numFmtId="3" fontId="6" fillId="32" borderId="22" xfId="0" applyNumberFormat="1" applyFont="1" applyFill="1" applyBorder="1" applyAlignment="1">
      <alignment horizontal="center" vertical="center"/>
    </xf>
    <xf numFmtId="168" fontId="6" fillId="32" borderId="24" xfId="0" applyNumberFormat="1" applyFont="1" applyFill="1" applyBorder="1" applyAlignment="1">
      <alignment horizontal="center" vertical="center"/>
    </xf>
    <xf numFmtId="0" fontId="4" fillId="32" borderId="10" xfId="54" applyFont="1" applyFill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>
      <alignment horizontal="center"/>
    </xf>
    <xf numFmtId="0" fontId="4" fillId="32" borderId="10" xfId="54" applyFont="1" applyFill="1" applyBorder="1" applyAlignment="1" applyProtection="1">
      <alignment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4" fillId="32" borderId="27" xfId="54" applyFont="1" applyFill="1" applyBorder="1" applyAlignment="1" applyProtection="1">
      <alignment horizontal="left" vertical="center" wrapText="1"/>
      <protection/>
    </xf>
    <xf numFmtId="0" fontId="6" fillId="32" borderId="27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/>
    </xf>
    <xf numFmtId="168" fontId="6" fillId="32" borderId="19" xfId="0" applyNumberFormat="1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left" vertical="center" wrapText="1"/>
    </xf>
    <xf numFmtId="168" fontId="6" fillId="32" borderId="19" xfId="0" applyNumberFormat="1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wrapText="1"/>
    </xf>
    <xf numFmtId="168" fontId="18" fillId="33" borderId="22" xfId="0" applyNumberFormat="1" applyFont="1" applyFill="1" applyBorder="1" applyAlignment="1">
      <alignment horizontal="center" vertical="center" readingOrder="2"/>
    </xf>
    <xf numFmtId="43" fontId="8" fillId="32" borderId="25" xfId="53" applyNumberFormat="1" applyFont="1" applyFill="1" applyBorder="1" applyAlignment="1">
      <alignment horizontal="center" vertical="center" readingOrder="2"/>
      <protection/>
    </xf>
    <xf numFmtId="43" fontId="2" fillId="33" borderId="25" xfId="0" applyNumberFormat="1" applyFont="1" applyFill="1" applyBorder="1" applyAlignment="1">
      <alignment horizontal="center" vertical="center" readingOrder="2"/>
    </xf>
    <xf numFmtId="0" fontId="6" fillId="32" borderId="2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49" fontId="6" fillId="32" borderId="33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 vertical="top"/>
    </xf>
    <xf numFmtId="0" fontId="29" fillId="32" borderId="34" xfId="0" applyFont="1" applyFill="1" applyBorder="1" applyAlignment="1">
      <alignment horizontal="left" wrapText="1"/>
    </xf>
    <xf numFmtId="0" fontId="29" fillId="32" borderId="10" xfId="0" applyFont="1" applyFill="1" applyBorder="1" applyAlignment="1">
      <alignment horizontal="left" wrapText="1"/>
    </xf>
    <xf numFmtId="0" fontId="29" fillId="32" borderId="18" xfId="0" applyFont="1" applyFill="1" applyBorder="1" applyAlignment="1">
      <alignment horizontal="left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top"/>
    </xf>
    <xf numFmtId="0" fontId="6" fillId="34" borderId="46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50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 horizontal="center" vertical="top"/>
    </xf>
    <xf numFmtId="0" fontId="29" fillId="34" borderId="10" xfId="0" applyFont="1" applyFill="1" applyBorder="1" applyAlignment="1">
      <alignment horizontal="left" wrapText="1"/>
    </xf>
    <xf numFmtId="0" fontId="29" fillId="34" borderId="18" xfId="0" applyFont="1" applyFill="1" applyBorder="1" applyAlignment="1">
      <alignment horizontal="left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left" wrapText="1"/>
    </xf>
    <xf numFmtId="0" fontId="6" fillId="34" borderId="53" xfId="0" applyFont="1" applyFill="1" applyBorder="1" applyAlignment="1">
      <alignment horizontal="left" wrapText="1"/>
    </xf>
    <xf numFmtId="0" fontId="6" fillId="34" borderId="54" xfId="0" applyFont="1" applyFill="1" applyBorder="1" applyAlignment="1">
      <alignment horizontal="left" wrapText="1"/>
    </xf>
    <xf numFmtId="0" fontId="6" fillId="34" borderId="37" xfId="0" applyFont="1" applyFill="1" applyBorder="1" applyAlignment="1">
      <alignment horizontal="center" vertical="top"/>
    </xf>
    <xf numFmtId="0" fontId="6" fillId="34" borderId="55" xfId="0" applyFont="1" applyFill="1" applyBorder="1" applyAlignment="1">
      <alignment horizontal="center" vertical="top"/>
    </xf>
    <xf numFmtId="0" fontId="6" fillId="34" borderId="56" xfId="0" applyFont="1" applyFill="1" applyBorder="1" applyAlignment="1">
      <alignment horizontal="center" vertical="top"/>
    </xf>
    <xf numFmtId="0" fontId="7" fillId="34" borderId="51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6" fillId="34" borderId="42" xfId="0" applyFont="1" applyFill="1" applyBorder="1" applyAlignment="1">
      <alignment horizontal="center" vertical="top"/>
    </xf>
    <xf numFmtId="0" fontId="6" fillId="34" borderId="39" xfId="0" applyFont="1" applyFill="1" applyBorder="1" applyAlignment="1">
      <alignment horizontal="center" vertical="top"/>
    </xf>
    <xf numFmtId="0" fontId="29" fillId="34" borderId="40" xfId="0" applyFont="1" applyFill="1" applyBorder="1" applyAlignment="1">
      <alignment horizontal="left" wrapText="1"/>
    </xf>
    <xf numFmtId="0" fontId="29" fillId="34" borderId="53" xfId="0" applyFont="1" applyFill="1" applyBorder="1" applyAlignment="1">
      <alignment horizontal="left" wrapText="1"/>
    </xf>
    <xf numFmtId="0" fontId="29" fillId="34" borderId="50" xfId="0" applyFont="1" applyFill="1" applyBorder="1" applyAlignment="1">
      <alignment horizontal="left" wrapText="1"/>
    </xf>
    <xf numFmtId="0" fontId="6" fillId="34" borderId="36" xfId="0" applyFont="1" applyFill="1" applyBorder="1" applyAlignment="1">
      <alignment horizontal="center" vertical="top"/>
    </xf>
    <xf numFmtId="0" fontId="7" fillId="34" borderId="57" xfId="0" applyFont="1" applyFill="1" applyBorder="1" applyAlignment="1">
      <alignment horizontal="center" wrapText="1"/>
    </xf>
    <xf numFmtId="0" fontId="7" fillId="34" borderId="58" xfId="0" applyFont="1" applyFill="1" applyBorder="1" applyAlignment="1">
      <alignment horizontal="center" wrapText="1"/>
    </xf>
    <xf numFmtId="0" fontId="7" fillId="34" borderId="59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left"/>
    </xf>
    <xf numFmtId="0" fontId="29" fillId="34" borderId="18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32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6" fillId="32" borderId="34" xfId="0" applyFont="1" applyFill="1" applyBorder="1" applyAlignment="1">
      <alignment horizontal="center" vertical="top"/>
    </xf>
    <xf numFmtId="0" fontId="6" fillId="32" borderId="36" xfId="0" applyFont="1" applyFill="1" applyBorder="1" applyAlignment="1">
      <alignment horizontal="center" vertical="top"/>
    </xf>
    <xf numFmtId="49" fontId="7" fillId="32" borderId="60" xfId="0" applyNumberFormat="1" applyFont="1" applyFill="1" applyBorder="1" applyAlignment="1">
      <alignment horizontal="center" vertical="center" wrapText="1"/>
    </xf>
    <xf numFmtId="49" fontId="7" fillId="32" borderId="61" xfId="0" applyNumberFormat="1" applyFont="1" applyFill="1" applyBorder="1" applyAlignment="1">
      <alignment horizontal="center" vertical="center" wrapText="1"/>
    </xf>
    <xf numFmtId="0" fontId="7" fillId="32" borderId="62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left" vertical="justify"/>
    </xf>
    <xf numFmtId="0" fontId="29" fillId="32" borderId="18" xfId="0" applyFont="1" applyFill="1" applyBorder="1" applyAlignment="1">
      <alignment horizontal="left" vertical="justify"/>
    </xf>
    <xf numFmtId="0" fontId="25" fillId="32" borderId="63" xfId="0" applyFont="1" applyFill="1" applyBorder="1" applyAlignment="1">
      <alignment horizontal="center" vertical="center" wrapText="1"/>
    </xf>
    <xf numFmtId="0" fontId="25" fillId="32" borderId="64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top"/>
    </xf>
    <xf numFmtId="0" fontId="9" fillId="34" borderId="0" xfId="0" applyFont="1" applyFill="1" applyAlignment="1">
      <alignment horizontal="right" vertical="center"/>
    </xf>
    <xf numFmtId="0" fontId="7" fillId="32" borderId="47" xfId="0" applyFont="1" applyFill="1" applyBorder="1" applyAlignment="1">
      <alignment horizontal="center" wrapText="1"/>
    </xf>
    <xf numFmtId="0" fontId="7" fillId="32" borderId="48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52" xfId="0" applyFont="1" applyFill="1" applyBorder="1" applyAlignment="1">
      <alignment horizontal="center" wrapText="1"/>
    </xf>
    <xf numFmtId="0" fontId="7" fillId="32" borderId="65" xfId="0" applyFont="1" applyFill="1" applyBorder="1" applyAlignment="1">
      <alignment horizontal="center" wrapText="1"/>
    </xf>
    <xf numFmtId="0" fontId="7" fillId="32" borderId="66" xfId="0" applyFont="1" applyFill="1" applyBorder="1" applyAlignment="1">
      <alignment horizontal="center" wrapText="1"/>
    </xf>
    <xf numFmtId="0" fontId="7" fillId="32" borderId="67" xfId="0" applyFont="1" applyFill="1" applyBorder="1" applyAlignment="1">
      <alignment horizontal="center" wrapText="1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7" fillId="32" borderId="63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/>
    </xf>
    <xf numFmtId="0" fontId="23" fillId="34" borderId="0" xfId="0" applyFont="1" applyFill="1" applyAlignment="1">
      <alignment horizontal="center" wrapText="1"/>
    </xf>
    <xf numFmtId="0" fontId="26" fillId="32" borderId="68" xfId="0" applyFont="1" applyFill="1" applyBorder="1" applyAlignment="1">
      <alignment horizontal="center" vertical="center" wrapText="1"/>
    </xf>
    <xf numFmtId="0" fontId="26" fillId="32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6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32" borderId="47" xfId="53" applyFont="1" applyFill="1" applyBorder="1" applyAlignment="1">
      <alignment horizontal="center" vertical="center" wrapText="1"/>
      <protection/>
    </xf>
    <xf numFmtId="0" fontId="7" fillId="32" borderId="48" xfId="53" applyFont="1" applyFill="1" applyBorder="1" applyAlignment="1">
      <alignment horizontal="center" vertical="center" wrapText="1"/>
      <protection/>
    </xf>
    <xf numFmtId="0" fontId="18" fillId="33" borderId="5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8" fillId="33" borderId="47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7" fillId="32" borderId="42" xfId="53" applyFont="1" applyFill="1" applyBorder="1" applyAlignment="1">
      <alignment horizontal="center" vertical="center" wrapText="1"/>
      <protection/>
    </xf>
    <xf numFmtId="0" fontId="7" fillId="32" borderId="55" xfId="53" applyFont="1" applyFill="1" applyBorder="1" applyAlignment="1">
      <alignment horizontal="center" vertical="center" wrapText="1"/>
      <protection/>
    </xf>
    <xf numFmtId="0" fontId="7" fillId="32" borderId="56" xfId="53" applyFont="1" applyFill="1" applyBorder="1" applyAlignment="1">
      <alignment horizontal="center" vertical="center" wrapText="1"/>
      <protection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="125" zoomScaleNormal="125" zoomScalePageLayoutView="0" workbookViewId="0" topLeftCell="A1">
      <selection activeCell="D5" sqref="D1:D16384"/>
    </sheetView>
  </sheetViews>
  <sheetFormatPr defaultColWidth="8.875" defaultRowHeight="12.75"/>
  <cols>
    <col min="1" max="1" width="5.00390625" style="84" customWidth="1"/>
    <col min="2" max="2" width="48.75390625" style="83" customWidth="1"/>
    <col min="3" max="3" width="13.875" style="84" customWidth="1"/>
    <col min="4" max="4" width="12.625" style="84" hidden="1" customWidth="1"/>
    <col min="5" max="5" width="13.00390625" style="85" customWidth="1"/>
    <col min="6" max="6" width="11.625" style="85" customWidth="1"/>
    <col min="7" max="16384" width="8.875" style="83" customWidth="1"/>
  </cols>
  <sheetData>
    <row r="1" spans="1:6" ht="13.5" customHeight="1">
      <c r="A1" s="272" t="s">
        <v>81</v>
      </c>
      <c r="B1" s="272"/>
      <c r="C1" s="272"/>
      <c r="D1" s="272"/>
      <c r="E1" s="272"/>
      <c r="F1" s="272"/>
    </row>
    <row r="2" spans="1:6" ht="17.25" customHeight="1">
      <c r="A2" s="280" t="s">
        <v>48</v>
      </c>
      <c r="B2" s="280"/>
      <c r="C2" s="280"/>
      <c r="D2" s="280"/>
      <c r="E2" s="280"/>
      <c r="F2" s="280"/>
    </row>
    <row r="3" spans="1:6" ht="20.25">
      <c r="A3" s="284" t="s">
        <v>300</v>
      </c>
      <c r="B3" s="284"/>
      <c r="C3" s="284"/>
      <c r="D3" s="284"/>
      <c r="E3" s="284"/>
      <c r="F3" s="284"/>
    </row>
    <row r="4" spans="1:6" ht="17.25" customHeight="1">
      <c r="A4" s="281" t="s">
        <v>362</v>
      </c>
      <c r="B4" s="281"/>
      <c r="C4" s="281"/>
      <c r="D4" s="281"/>
      <c r="E4" s="281"/>
      <c r="F4" s="281"/>
    </row>
    <row r="5" ht="13.5" customHeight="1" thickBot="1"/>
    <row r="6" spans="1:6" ht="24" customHeight="1">
      <c r="A6" s="263" t="s">
        <v>0</v>
      </c>
      <c r="B6" s="282" t="s">
        <v>1</v>
      </c>
      <c r="C6" s="265" t="s">
        <v>82</v>
      </c>
      <c r="D6" s="269" t="s">
        <v>363</v>
      </c>
      <c r="E6" s="269" t="s">
        <v>364</v>
      </c>
      <c r="F6" s="285" t="s">
        <v>185</v>
      </c>
    </row>
    <row r="7" spans="1:6" ht="30" customHeight="1" thickBot="1">
      <c r="A7" s="264"/>
      <c r="B7" s="283"/>
      <c r="C7" s="266"/>
      <c r="D7" s="270"/>
      <c r="E7" s="270"/>
      <c r="F7" s="286"/>
    </row>
    <row r="8" spans="1:6" ht="15" customHeight="1" thickBot="1">
      <c r="A8" s="273" t="s">
        <v>83</v>
      </c>
      <c r="B8" s="274"/>
      <c r="C8" s="274"/>
      <c r="D8" s="275"/>
      <c r="E8" s="275"/>
      <c r="F8" s="276"/>
    </row>
    <row r="9" spans="1:6" ht="25.5">
      <c r="A9" s="181" t="s">
        <v>2</v>
      </c>
      <c r="B9" s="182" t="s">
        <v>167</v>
      </c>
      <c r="C9" s="176" t="s">
        <v>3</v>
      </c>
      <c r="D9" s="183">
        <v>6943</v>
      </c>
      <c r="E9" s="183">
        <v>6880</v>
      </c>
      <c r="F9" s="184">
        <f>E9/D9</f>
        <v>0.9909261126314274</v>
      </c>
    </row>
    <row r="10" spans="1:6" ht="12.75">
      <c r="A10" s="185" t="s">
        <v>4</v>
      </c>
      <c r="B10" s="186" t="s">
        <v>186</v>
      </c>
      <c r="C10" s="170" t="s">
        <v>3</v>
      </c>
      <c r="D10" s="168"/>
      <c r="E10" s="168"/>
      <c r="F10" s="184"/>
    </row>
    <row r="11" spans="1:6" ht="12.75">
      <c r="A11" s="185" t="s">
        <v>5</v>
      </c>
      <c r="B11" s="186" t="s">
        <v>84</v>
      </c>
      <c r="C11" s="170" t="s">
        <v>3</v>
      </c>
      <c r="D11" s="168"/>
      <c r="E11" s="168"/>
      <c r="F11" s="184"/>
    </row>
    <row r="12" spans="1:6" ht="12.75">
      <c r="A12" s="185" t="s">
        <v>56</v>
      </c>
      <c r="B12" s="186" t="s">
        <v>165</v>
      </c>
      <c r="C12" s="170" t="s">
        <v>3</v>
      </c>
      <c r="D12" s="168"/>
      <c r="E12" s="168"/>
      <c r="F12" s="184"/>
    </row>
    <row r="13" spans="1:6" ht="12.75">
      <c r="A13" s="187" t="s">
        <v>75</v>
      </c>
      <c r="B13" s="186" t="s">
        <v>90</v>
      </c>
      <c r="C13" s="188" t="s">
        <v>213</v>
      </c>
      <c r="D13" s="189"/>
      <c r="E13" s="168"/>
      <c r="F13" s="184"/>
    </row>
    <row r="14" spans="1:6" ht="12.75">
      <c r="A14" s="185" t="s">
        <v>74</v>
      </c>
      <c r="B14" s="186" t="s">
        <v>91</v>
      </c>
      <c r="C14" s="188" t="s">
        <v>213</v>
      </c>
      <c r="D14" s="189"/>
      <c r="E14" s="168"/>
      <c r="F14" s="184"/>
    </row>
    <row r="15" spans="1:6" ht="12.75">
      <c r="A15" s="187" t="s">
        <v>76</v>
      </c>
      <c r="B15" s="186" t="s">
        <v>92</v>
      </c>
      <c r="C15" s="188" t="s">
        <v>213</v>
      </c>
      <c r="D15" s="189"/>
      <c r="E15" s="168"/>
      <c r="F15" s="184"/>
    </row>
    <row r="16" spans="1:6" ht="13.5" customHeight="1" thickBot="1">
      <c r="A16" s="190" t="s">
        <v>164</v>
      </c>
      <c r="B16" s="191" t="s">
        <v>77</v>
      </c>
      <c r="C16" s="188" t="s">
        <v>213</v>
      </c>
      <c r="D16" s="192"/>
      <c r="E16" s="133"/>
      <c r="F16" s="184"/>
    </row>
    <row r="17" spans="1:6" ht="15" customHeight="1" thickBot="1">
      <c r="A17" s="277" t="s">
        <v>319</v>
      </c>
      <c r="B17" s="278"/>
      <c r="C17" s="278"/>
      <c r="D17" s="278"/>
      <c r="E17" s="278"/>
      <c r="F17" s="279"/>
    </row>
    <row r="18" spans="1:6" ht="25.5" customHeight="1">
      <c r="A18" s="271" t="s">
        <v>49</v>
      </c>
      <c r="B18" s="193" t="s">
        <v>195</v>
      </c>
      <c r="C18" s="166" t="s">
        <v>3</v>
      </c>
      <c r="D18" s="194">
        <v>2262</v>
      </c>
      <c r="E18" s="194">
        <v>1456</v>
      </c>
      <c r="F18" s="195">
        <f>E18/D18</f>
        <v>0.6436781609195402</v>
      </c>
    </row>
    <row r="19" spans="1:6" ht="11.25" customHeight="1">
      <c r="A19" s="261"/>
      <c r="B19" s="221" t="s">
        <v>215</v>
      </c>
      <c r="C19" s="221"/>
      <c r="D19" s="221"/>
      <c r="E19" s="221"/>
      <c r="F19" s="222"/>
    </row>
    <row r="20" spans="1:6" ht="12.75">
      <c r="A20" s="261"/>
      <c r="B20" s="196" t="s">
        <v>25</v>
      </c>
      <c r="C20" s="170" t="s">
        <v>3</v>
      </c>
      <c r="D20" s="170">
        <v>292</v>
      </c>
      <c r="E20" s="170">
        <v>293</v>
      </c>
      <c r="F20" s="173">
        <f>E20/D20</f>
        <v>1.0034246575342465</v>
      </c>
    </row>
    <row r="21" spans="1:6" ht="12.75">
      <c r="A21" s="261"/>
      <c r="B21" s="196" t="s">
        <v>26</v>
      </c>
      <c r="C21" s="170" t="s">
        <v>3</v>
      </c>
      <c r="D21" s="170"/>
      <c r="E21" s="170"/>
      <c r="F21" s="171"/>
    </row>
    <row r="22" spans="1:6" ht="12.75">
      <c r="A22" s="261"/>
      <c r="B22" s="196" t="s">
        <v>20</v>
      </c>
      <c r="C22" s="170" t="s">
        <v>3</v>
      </c>
      <c r="D22" s="170"/>
      <c r="E22" s="170"/>
      <c r="F22" s="171"/>
    </row>
    <row r="23" spans="1:6" ht="26.25" customHeight="1">
      <c r="A23" s="261"/>
      <c r="B23" s="196" t="s">
        <v>27</v>
      </c>
      <c r="C23" s="170" t="s">
        <v>3</v>
      </c>
      <c r="D23" s="170">
        <v>440</v>
      </c>
      <c r="E23" s="170">
        <v>533</v>
      </c>
      <c r="F23" s="173">
        <f>E23/D23</f>
        <v>1.2113636363636364</v>
      </c>
    </row>
    <row r="24" spans="1:6" ht="12.75">
      <c r="A24" s="261"/>
      <c r="B24" s="196" t="s">
        <v>19</v>
      </c>
      <c r="C24" s="170" t="s">
        <v>3</v>
      </c>
      <c r="D24" s="170"/>
      <c r="E24" s="170"/>
      <c r="F24" s="171"/>
    </row>
    <row r="25" spans="1:6" ht="29.25" customHeight="1">
      <c r="A25" s="261"/>
      <c r="B25" s="196" t="s">
        <v>28</v>
      </c>
      <c r="C25" s="170" t="s">
        <v>3</v>
      </c>
      <c r="D25" s="170"/>
      <c r="E25" s="170"/>
      <c r="F25" s="171"/>
    </row>
    <row r="26" spans="1:6" ht="12.75">
      <c r="A26" s="261"/>
      <c r="B26" s="196" t="s">
        <v>29</v>
      </c>
      <c r="C26" s="170" t="s">
        <v>3</v>
      </c>
      <c r="D26" s="170"/>
      <c r="E26" s="170"/>
      <c r="F26" s="171"/>
    </row>
    <row r="27" spans="1:6" ht="12.75">
      <c r="A27" s="261"/>
      <c r="B27" s="196" t="s">
        <v>24</v>
      </c>
      <c r="C27" s="170" t="s">
        <v>3</v>
      </c>
      <c r="D27" s="170">
        <v>333</v>
      </c>
      <c r="E27" s="170">
        <v>345</v>
      </c>
      <c r="F27" s="171">
        <f>E27/D27</f>
        <v>1.0360360360360361</v>
      </c>
    </row>
    <row r="28" spans="1:6" ht="12.75">
      <c r="A28" s="261"/>
      <c r="B28" s="196" t="s">
        <v>30</v>
      </c>
      <c r="C28" s="170" t="s">
        <v>3</v>
      </c>
      <c r="D28" s="170"/>
      <c r="E28" s="170"/>
      <c r="F28" s="171"/>
    </row>
    <row r="29" spans="1:6" ht="25.5">
      <c r="A29" s="261"/>
      <c r="B29" s="196" t="s">
        <v>31</v>
      </c>
      <c r="C29" s="170" t="s">
        <v>3</v>
      </c>
      <c r="D29" s="170">
        <v>136</v>
      </c>
      <c r="E29" s="170">
        <v>121</v>
      </c>
      <c r="F29" s="178">
        <f>E29/D29</f>
        <v>0.8897058823529411</v>
      </c>
    </row>
    <row r="30" spans="1:6" ht="25.5">
      <c r="A30" s="261"/>
      <c r="B30" s="196" t="s">
        <v>32</v>
      </c>
      <c r="C30" s="170" t="s">
        <v>3</v>
      </c>
      <c r="D30" s="170"/>
      <c r="E30" s="170"/>
      <c r="F30" s="173"/>
    </row>
    <row r="31" spans="1:6" ht="24" customHeight="1">
      <c r="A31" s="185" t="s">
        <v>57</v>
      </c>
      <c r="B31" s="191" t="s">
        <v>196</v>
      </c>
      <c r="C31" s="170" t="s">
        <v>47</v>
      </c>
      <c r="D31" s="170">
        <v>0.31</v>
      </c>
      <c r="E31" s="170">
        <v>0.27</v>
      </c>
      <c r="F31" s="173">
        <f>E31/D31</f>
        <v>0.870967741935484</v>
      </c>
    </row>
    <row r="32" spans="1:6" ht="25.5">
      <c r="A32" s="261" t="s">
        <v>55</v>
      </c>
      <c r="B32" s="186" t="s">
        <v>197</v>
      </c>
      <c r="C32" s="170" t="s">
        <v>46</v>
      </c>
      <c r="D32" s="170"/>
      <c r="E32" s="168"/>
      <c r="F32" s="171"/>
    </row>
    <row r="33" spans="1:6" ht="12.75">
      <c r="A33" s="261"/>
      <c r="B33" s="221" t="s">
        <v>205</v>
      </c>
      <c r="C33" s="221"/>
      <c r="D33" s="221"/>
      <c r="E33" s="221"/>
      <c r="F33" s="222"/>
    </row>
    <row r="34" spans="1:6" ht="12.75">
      <c r="A34" s="261"/>
      <c r="B34" s="186" t="s">
        <v>50</v>
      </c>
      <c r="C34" s="170" t="s">
        <v>46</v>
      </c>
      <c r="D34" s="170"/>
      <c r="E34" s="168"/>
      <c r="F34" s="171"/>
    </row>
    <row r="35" spans="1:6" ht="25.5">
      <c r="A35" s="261"/>
      <c r="B35" s="186" t="s">
        <v>247</v>
      </c>
      <c r="C35" s="170"/>
      <c r="D35" s="170"/>
      <c r="E35" s="168" t="s">
        <v>252</v>
      </c>
      <c r="F35" s="171"/>
    </row>
    <row r="36" spans="1:6" ht="12.75">
      <c r="A36" s="261"/>
      <c r="B36" s="186"/>
      <c r="C36" s="170"/>
      <c r="D36" s="170"/>
      <c r="E36" s="168" t="s">
        <v>252</v>
      </c>
      <c r="F36" s="171"/>
    </row>
    <row r="37" spans="1:6" ht="12.75">
      <c r="A37" s="261"/>
      <c r="B37" s="186"/>
      <c r="C37" s="170"/>
      <c r="D37" s="170"/>
      <c r="E37" s="168" t="s">
        <v>252</v>
      </c>
      <c r="F37" s="171"/>
    </row>
    <row r="38" spans="1:6" ht="12.75">
      <c r="A38" s="261"/>
      <c r="B38" s="186" t="s">
        <v>187</v>
      </c>
      <c r="C38" s="170" t="s">
        <v>46</v>
      </c>
      <c r="D38" s="170"/>
      <c r="E38" s="168" t="s">
        <v>252</v>
      </c>
      <c r="F38" s="171"/>
    </row>
    <row r="39" spans="1:6" ht="25.5">
      <c r="A39" s="261"/>
      <c r="B39" s="186" t="s">
        <v>247</v>
      </c>
      <c r="C39" s="170"/>
      <c r="D39" s="170"/>
      <c r="E39" s="168" t="s">
        <v>252</v>
      </c>
      <c r="F39" s="171"/>
    </row>
    <row r="40" spans="1:6" ht="12.75">
      <c r="A40" s="261"/>
      <c r="B40" s="186"/>
      <c r="C40" s="170"/>
      <c r="D40" s="170"/>
      <c r="E40" s="168"/>
      <c r="F40" s="171"/>
    </row>
    <row r="41" spans="1:6" ht="12.75">
      <c r="A41" s="261"/>
      <c r="B41" s="186"/>
      <c r="C41" s="170"/>
      <c r="D41" s="170"/>
      <c r="E41" s="168"/>
      <c r="F41" s="197"/>
    </row>
    <row r="42" spans="1:6" ht="12.75">
      <c r="A42" s="261"/>
      <c r="B42" s="267" t="s">
        <v>88</v>
      </c>
      <c r="C42" s="267"/>
      <c r="D42" s="267"/>
      <c r="E42" s="267"/>
      <c r="F42" s="268"/>
    </row>
    <row r="43" spans="1:6" ht="12.75">
      <c r="A43" s="261"/>
      <c r="B43" s="198" t="s">
        <v>25</v>
      </c>
      <c r="C43" s="170" t="s">
        <v>46</v>
      </c>
      <c r="D43" s="170"/>
      <c r="E43" s="168" t="s">
        <v>252</v>
      </c>
      <c r="F43" s="171"/>
    </row>
    <row r="44" spans="1:6" ht="12.75">
      <c r="A44" s="261"/>
      <c r="B44" s="198" t="s">
        <v>26</v>
      </c>
      <c r="C44" s="170" t="s">
        <v>46</v>
      </c>
      <c r="D44" s="170"/>
      <c r="E44" s="168" t="s">
        <v>252</v>
      </c>
      <c r="F44" s="171"/>
    </row>
    <row r="45" spans="1:6" ht="12.75">
      <c r="A45" s="261"/>
      <c r="B45" s="198" t="s">
        <v>20</v>
      </c>
      <c r="C45" s="170" t="s">
        <v>46</v>
      </c>
      <c r="D45" s="170"/>
      <c r="E45" s="168" t="s">
        <v>252</v>
      </c>
      <c r="F45" s="171"/>
    </row>
    <row r="46" spans="1:6" ht="12.75" customHeight="1">
      <c r="A46" s="261"/>
      <c r="B46" s="198" t="s">
        <v>27</v>
      </c>
      <c r="C46" s="170" t="s">
        <v>46</v>
      </c>
      <c r="D46" s="170"/>
      <c r="E46" s="168" t="s">
        <v>252</v>
      </c>
      <c r="F46" s="171"/>
    </row>
    <row r="47" spans="1:6" ht="12.75">
      <c r="A47" s="261"/>
      <c r="B47" s="198" t="s">
        <v>19</v>
      </c>
      <c r="C47" s="170" t="s">
        <v>46</v>
      </c>
      <c r="D47" s="170"/>
      <c r="E47" s="168" t="s">
        <v>252</v>
      </c>
      <c r="F47" s="171"/>
    </row>
    <row r="48" spans="1:6" ht="36" customHeight="1">
      <c r="A48" s="261"/>
      <c r="B48" s="198" t="s">
        <v>28</v>
      </c>
      <c r="C48" s="170" t="s">
        <v>46</v>
      </c>
      <c r="D48" s="170"/>
      <c r="E48" s="168" t="s">
        <v>252</v>
      </c>
      <c r="F48" s="171"/>
    </row>
    <row r="49" spans="1:6" ht="11.25" customHeight="1">
      <c r="A49" s="261"/>
      <c r="B49" s="198" t="s">
        <v>29</v>
      </c>
      <c r="C49" s="170" t="s">
        <v>46</v>
      </c>
      <c r="D49" s="170"/>
      <c r="E49" s="168" t="s">
        <v>252</v>
      </c>
      <c r="F49" s="171"/>
    </row>
    <row r="50" spans="1:6" ht="12.75">
      <c r="A50" s="261"/>
      <c r="B50" s="198" t="s">
        <v>24</v>
      </c>
      <c r="C50" s="170" t="s">
        <v>46</v>
      </c>
      <c r="D50" s="170"/>
      <c r="E50" s="168" t="s">
        <v>252</v>
      </c>
      <c r="F50" s="171"/>
    </row>
    <row r="51" spans="1:6" ht="12.75">
      <c r="A51" s="261"/>
      <c r="B51" s="198" t="s">
        <v>30</v>
      </c>
      <c r="C51" s="170" t="s">
        <v>46</v>
      </c>
      <c r="D51" s="170"/>
      <c r="E51" s="168" t="s">
        <v>252</v>
      </c>
      <c r="F51" s="171"/>
    </row>
    <row r="52" spans="1:6" ht="25.5">
      <c r="A52" s="261"/>
      <c r="B52" s="198" t="s">
        <v>31</v>
      </c>
      <c r="C52" s="170" t="s">
        <v>46</v>
      </c>
      <c r="D52" s="170"/>
      <c r="E52" s="168" t="s">
        <v>252</v>
      </c>
      <c r="F52" s="171"/>
    </row>
    <row r="53" spans="1:6" ht="24" customHeight="1">
      <c r="A53" s="261"/>
      <c r="B53" s="198" t="s">
        <v>32</v>
      </c>
      <c r="C53" s="170" t="s">
        <v>46</v>
      </c>
      <c r="D53" s="170"/>
      <c r="E53" s="168" t="s">
        <v>252</v>
      </c>
      <c r="F53" s="171"/>
    </row>
    <row r="54" spans="1:6" ht="25.5">
      <c r="A54" s="261" t="s">
        <v>58</v>
      </c>
      <c r="B54" s="186" t="s">
        <v>198</v>
      </c>
      <c r="C54" s="199" t="s">
        <v>17</v>
      </c>
      <c r="D54" s="180">
        <v>22037.6</v>
      </c>
      <c r="E54" s="180">
        <v>29144.7</v>
      </c>
      <c r="F54" s="173">
        <f>E54/D54</f>
        <v>1.3224988201982069</v>
      </c>
    </row>
    <row r="55" spans="1:6" ht="12.75">
      <c r="A55" s="261"/>
      <c r="B55" s="221" t="s">
        <v>85</v>
      </c>
      <c r="C55" s="221"/>
      <c r="D55" s="221"/>
      <c r="E55" s="221"/>
      <c r="F55" s="222"/>
    </row>
    <row r="56" spans="1:6" ht="12.75">
      <c r="A56" s="261"/>
      <c r="B56" s="196" t="s">
        <v>25</v>
      </c>
      <c r="C56" s="199" t="s">
        <v>17</v>
      </c>
      <c r="D56" s="170"/>
      <c r="E56" s="170"/>
      <c r="F56" s="173"/>
    </row>
    <row r="57" spans="1:6" ht="12.75">
      <c r="A57" s="261"/>
      <c r="B57" s="196" t="s">
        <v>26</v>
      </c>
      <c r="C57" s="199" t="s">
        <v>17</v>
      </c>
      <c r="D57" s="170"/>
      <c r="E57" s="170"/>
      <c r="F57" s="173"/>
    </row>
    <row r="58" spans="1:6" ht="12.75">
      <c r="A58" s="261"/>
      <c r="B58" s="196" t="s">
        <v>20</v>
      </c>
      <c r="C58" s="199" t="s">
        <v>17</v>
      </c>
      <c r="D58" s="170"/>
      <c r="E58" s="170"/>
      <c r="F58" s="173"/>
    </row>
    <row r="59" spans="1:6" ht="12.75" customHeight="1">
      <c r="A59" s="261"/>
      <c r="B59" s="196" t="s">
        <v>27</v>
      </c>
      <c r="C59" s="199" t="s">
        <v>17</v>
      </c>
      <c r="D59" s="180">
        <v>27364.6</v>
      </c>
      <c r="E59" s="342"/>
      <c r="F59" s="173"/>
    </row>
    <row r="60" spans="1:6" ht="12.75">
      <c r="A60" s="261"/>
      <c r="B60" s="196" t="s">
        <v>19</v>
      </c>
      <c r="C60" s="199" t="s">
        <v>17</v>
      </c>
      <c r="D60" s="170"/>
      <c r="E60" s="170"/>
      <c r="F60" s="173"/>
    </row>
    <row r="61" spans="1:6" ht="36.75" customHeight="1">
      <c r="A61" s="261"/>
      <c r="B61" s="196" t="s">
        <v>28</v>
      </c>
      <c r="C61" s="199" t="s">
        <v>17</v>
      </c>
      <c r="D61" s="170"/>
      <c r="E61" s="170"/>
      <c r="F61" s="173"/>
    </row>
    <row r="62" spans="1:6" ht="12.75">
      <c r="A62" s="261"/>
      <c r="B62" s="196" t="s">
        <v>29</v>
      </c>
      <c r="C62" s="199" t="s">
        <v>17</v>
      </c>
      <c r="D62" s="170" t="s">
        <v>252</v>
      </c>
      <c r="E62" s="170"/>
      <c r="F62" s="173"/>
    </row>
    <row r="63" spans="1:6" ht="12.75">
      <c r="A63" s="261"/>
      <c r="B63" s="196" t="s">
        <v>24</v>
      </c>
      <c r="C63" s="199" t="s">
        <v>17</v>
      </c>
      <c r="D63" s="180">
        <v>27563.2</v>
      </c>
      <c r="E63" s="180">
        <v>27794</v>
      </c>
      <c r="F63" s="173">
        <f>E63/D63</f>
        <v>1.0083734834852267</v>
      </c>
    </row>
    <row r="64" spans="1:6" ht="12.75">
      <c r="A64" s="261"/>
      <c r="B64" s="196" t="s">
        <v>30</v>
      </c>
      <c r="C64" s="199" t="s">
        <v>17</v>
      </c>
      <c r="D64" s="170" t="s">
        <v>252</v>
      </c>
      <c r="E64" s="170"/>
      <c r="F64" s="173"/>
    </row>
    <row r="65" spans="1:6" ht="25.5">
      <c r="A65" s="261"/>
      <c r="B65" s="196" t="s">
        <v>31</v>
      </c>
      <c r="C65" s="199" t="s">
        <v>17</v>
      </c>
      <c r="D65" s="180">
        <v>25722.2</v>
      </c>
      <c r="E65" s="170">
        <v>30772.6</v>
      </c>
      <c r="F65" s="173">
        <f>E65/D65</f>
        <v>1.1963440141200985</v>
      </c>
    </row>
    <row r="66" spans="1:6" ht="26.25" thickBot="1">
      <c r="A66" s="262"/>
      <c r="B66" s="200" t="s">
        <v>32</v>
      </c>
      <c r="C66" s="201" t="s">
        <v>17</v>
      </c>
      <c r="D66" s="202"/>
      <c r="E66" s="202"/>
      <c r="F66" s="203"/>
    </row>
    <row r="67" spans="1:6" ht="15.75" customHeight="1" thickBot="1">
      <c r="A67" s="260" t="s">
        <v>320</v>
      </c>
      <c r="B67" s="260"/>
      <c r="C67" s="260"/>
      <c r="D67" s="260"/>
      <c r="E67" s="260"/>
      <c r="F67" s="260"/>
    </row>
    <row r="68" spans="1:6" ht="66.75" customHeight="1">
      <c r="A68" s="181" t="s">
        <v>51</v>
      </c>
      <c r="B68" s="204" t="s">
        <v>93</v>
      </c>
      <c r="C68" s="205" t="s">
        <v>59</v>
      </c>
      <c r="D68" s="176">
        <v>677942</v>
      </c>
      <c r="E68" s="176">
        <v>677812</v>
      </c>
      <c r="F68" s="173">
        <f>E68/D68</f>
        <v>0.9998082431830452</v>
      </c>
    </row>
    <row r="69" spans="1:6" ht="36.75" customHeight="1" thickBot="1">
      <c r="A69" s="206" t="s">
        <v>60</v>
      </c>
      <c r="B69" s="207" t="s">
        <v>188</v>
      </c>
      <c r="C69" s="202" t="s">
        <v>87</v>
      </c>
      <c r="D69" s="202"/>
      <c r="E69" s="133"/>
      <c r="F69" s="208"/>
    </row>
    <row r="70" spans="1:6" ht="21.75" customHeight="1" hidden="1">
      <c r="A70" s="87"/>
      <c r="B70" s="110"/>
      <c r="C70" s="87"/>
      <c r="D70" s="87"/>
      <c r="E70" s="88"/>
      <c r="F70" s="88"/>
    </row>
    <row r="71" spans="1:6" ht="20.25" customHeight="1" hidden="1">
      <c r="A71" s="92"/>
      <c r="B71" s="111"/>
      <c r="C71" s="92"/>
      <c r="D71" s="92"/>
      <c r="E71" s="93"/>
      <c r="F71" s="93"/>
    </row>
    <row r="72" spans="1:6" ht="21.75" customHeight="1" hidden="1">
      <c r="A72" s="92"/>
      <c r="B72" s="111"/>
      <c r="C72" s="92"/>
      <c r="D72" s="92"/>
      <c r="E72" s="93"/>
      <c r="F72" s="93"/>
    </row>
    <row r="73" spans="1:6" ht="20.25" customHeight="1" hidden="1">
      <c r="A73" s="92"/>
      <c r="B73" s="111"/>
      <c r="C73" s="92"/>
      <c r="D73" s="92"/>
      <c r="E73" s="93"/>
      <c r="F73" s="93"/>
    </row>
    <row r="74" spans="1:6" ht="23.25" customHeight="1" hidden="1">
      <c r="A74" s="92"/>
      <c r="B74" s="111"/>
      <c r="C74" s="92"/>
      <c r="D74" s="92"/>
      <c r="E74" s="93"/>
      <c r="F74" s="93"/>
    </row>
    <row r="75" spans="1:6" ht="23.25" customHeight="1" hidden="1">
      <c r="A75" s="112"/>
      <c r="B75" s="113"/>
      <c r="C75" s="112"/>
      <c r="D75" s="112"/>
      <c r="E75" s="114"/>
      <c r="F75" s="114"/>
    </row>
    <row r="76" spans="1:6" s="115" customFormat="1" ht="14.25" customHeight="1" thickBot="1">
      <c r="A76" s="257" t="s">
        <v>321</v>
      </c>
      <c r="B76" s="258"/>
      <c r="C76" s="258"/>
      <c r="D76" s="258"/>
      <c r="E76" s="258"/>
      <c r="F76" s="259"/>
    </row>
    <row r="77" spans="1:6" ht="25.5">
      <c r="A77" s="231" t="s">
        <v>61</v>
      </c>
      <c r="B77" s="116" t="s">
        <v>94</v>
      </c>
      <c r="C77" s="107" t="s">
        <v>59</v>
      </c>
      <c r="D77" s="97"/>
      <c r="E77" s="97"/>
      <c r="F77" s="98"/>
    </row>
    <row r="78" spans="1:6" ht="12.75">
      <c r="A78" s="219"/>
      <c r="B78" s="255" t="s">
        <v>86</v>
      </c>
      <c r="C78" s="255"/>
      <c r="D78" s="255"/>
      <c r="E78" s="255"/>
      <c r="F78" s="256"/>
    </row>
    <row r="79" spans="1:6" ht="12.75">
      <c r="A79" s="219"/>
      <c r="B79" s="117" t="s">
        <v>6</v>
      </c>
      <c r="C79" s="102" t="s">
        <v>59</v>
      </c>
      <c r="D79" s="102"/>
      <c r="E79" s="93" t="s">
        <v>253</v>
      </c>
      <c r="F79" s="100"/>
    </row>
    <row r="80" spans="1:6" ht="12.75">
      <c r="A80" s="219"/>
      <c r="B80" s="117" t="s">
        <v>7</v>
      </c>
      <c r="C80" s="102" t="s">
        <v>59</v>
      </c>
      <c r="D80" s="102"/>
      <c r="E80" s="93"/>
      <c r="F80" s="100"/>
    </row>
    <row r="81" spans="1:6" ht="27" customHeight="1">
      <c r="A81" s="219" t="s">
        <v>62</v>
      </c>
      <c r="B81" s="111" t="s">
        <v>8</v>
      </c>
      <c r="C81" s="111"/>
      <c r="D81" s="111"/>
      <c r="E81" s="102"/>
      <c r="F81" s="100"/>
    </row>
    <row r="82" spans="1:6" ht="12" customHeight="1">
      <c r="A82" s="219"/>
      <c r="B82" s="118" t="s">
        <v>9</v>
      </c>
      <c r="C82" s="92" t="s">
        <v>87</v>
      </c>
      <c r="D82" s="92"/>
      <c r="E82" s="93"/>
      <c r="F82" s="100"/>
    </row>
    <row r="83" spans="1:6" ht="12.75">
      <c r="A83" s="219"/>
      <c r="B83" s="118" t="s">
        <v>10</v>
      </c>
      <c r="C83" s="92" t="s">
        <v>87</v>
      </c>
      <c r="D83" s="92"/>
      <c r="E83" s="93"/>
      <c r="F83" s="100"/>
    </row>
    <row r="84" spans="1:6" ht="12" customHeight="1">
      <c r="A84" s="219"/>
      <c r="B84" s="118" t="s">
        <v>14</v>
      </c>
      <c r="C84" s="92" t="s">
        <v>87</v>
      </c>
      <c r="D84" s="92"/>
      <c r="E84" s="93"/>
      <c r="F84" s="100"/>
    </row>
    <row r="85" spans="1:6" ht="11.25" customHeight="1">
      <c r="A85" s="219"/>
      <c r="B85" s="118" t="s">
        <v>13</v>
      </c>
      <c r="C85" s="92" t="s">
        <v>87</v>
      </c>
      <c r="D85" s="92"/>
      <c r="E85" s="93"/>
      <c r="F85" s="100"/>
    </row>
    <row r="86" spans="1:6" ht="10.5" customHeight="1">
      <c r="A86" s="219"/>
      <c r="B86" s="118" t="s">
        <v>11</v>
      </c>
      <c r="C86" s="92" t="s">
        <v>16</v>
      </c>
      <c r="D86" s="92"/>
      <c r="E86" s="93"/>
      <c r="F86" s="100"/>
    </row>
    <row r="87" spans="1:6" ht="12" customHeight="1" thickBot="1">
      <c r="A87" s="251"/>
      <c r="B87" s="119" t="s">
        <v>12</v>
      </c>
      <c r="C87" s="104" t="s">
        <v>15</v>
      </c>
      <c r="D87" s="104"/>
      <c r="E87" s="95"/>
      <c r="F87" s="109"/>
    </row>
    <row r="88" spans="1:6" ht="15.75" customHeight="1" thickBot="1">
      <c r="A88" s="228" t="s">
        <v>322</v>
      </c>
      <c r="B88" s="229"/>
      <c r="C88" s="229"/>
      <c r="D88" s="229"/>
      <c r="E88" s="229"/>
      <c r="F88" s="230"/>
    </row>
    <row r="89" spans="1:6" ht="12.75">
      <c r="A89" s="106" t="s">
        <v>190</v>
      </c>
      <c r="B89" s="120" t="s">
        <v>65</v>
      </c>
      <c r="C89" s="107" t="s">
        <v>18</v>
      </c>
      <c r="D89" s="107"/>
      <c r="E89" s="121"/>
      <c r="F89" s="122"/>
    </row>
    <row r="90" spans="1:6" ht="12.75">
      <c r="A90" s="90" t="s">
        <v>52</v>
      </c>
      <c r="B90" s="94" t="s">
        <v>66</v>
      </c>
      <c r="C90" s="102" t="s">
        <v>18</v>
      </c>
      <c r="D90" s="93"/>
      <c r="E90" s="93"/>
      <c r="F90" s="100"/>
    </row>
    <row r="91" spans="1:6" ht="12.75">
      <c r="A91" s="123" t="s">
        <v>64</v>
      </c>
      <c r="B91" s="124" t="s">
        <v>67</v>
      </c>
      <c r="C91" s="125" t="s">
        <v>18</v>
      </c>
      <c r="D91" s="114">
        <v>569345</v>
      </c>
      <c r="E91" s="216">
        <v>635950</v>
      </c>
      <c r="F91" s="126">
        <f>E91/D91</f>
        <v>1.1169853076781213</v>
      </c>
    </row>
    <row r="92" spans="1:6" ht="15.75" customHeight="1" thickBot="1">
      <c r="A92" s="252" t="s">
        <v>323</v>
      </c>
      <c r="B92" s="253"/>
      <c r="C92" s="253"/>
      <c r="D92" s="253"/>
      <c r="E92" s="253"/>
      <c r="F92" s="254"/>
    </row>
    <row r="93" spans="1:6" ht="12.75">
      <c r="A93" s="247" t="s">
        <v>53</v>
      </c>
      <c r="B93" s="86" t="s">
        <v>199</v>
      </c>
      <c r="C93" s="127" t="s">
        <v>63</v>
      </c>
      <c r="D93" s="88">
        <v>41883</v>
      </c>
      <c r="E93" s="176">
        <v>55387</v>
      </c>
      <c r="F93" s="89">
        <f>E93/D93</f>
        <v>1.3224219850536016</v>
      </c>
    </row>
    <row r="94" spans="1:6" ht="12.75">
      <c r="A94" s="219"/>
      <c r="B94" s="232" t="s">
        <v>88</v>
      </c>
      <c r="C94" s="232"/>
      <c r="D94" s="232"/>
      <c r="E94" s="232"/>
      <c r="F94" s="233"/>
    </row>
    <row r="95" spans="1:6" ht="12.75">
      <c r="A95" s="219"/>
      <c r="B95" s="128" t="s">
        <v>25</v>
      </c>
      <c r="C95" s="127" t="s">
        <v>18</v>
      </c>
      <c r="D95" s="176"/>
      <c r="E95" s="176"/>
      <c r="F95" s="89"/>
    </row>
    <row r="96" spans="1:6" ht="12.75">
      <c r="A96" s="219"/>
      <c r="B96" s="129" t="s">
        <v>26</v>
      </c>
      <c r="C96" s="102" t="s">
        <v>18</v>
      </c>
      <c r="D96" s="176" t="s">
        <v>252</v>
      </c>
      <c r="E96" s="170"/>
      <c r="F96" s="101"/>
    </row>
    <row r="97" spans="1:6" ht="12.75">
      <c r="A97" s="219"/>
      <c r="B97" s="129" t="s">
        <v>20</v>
      </c>
      <c r="C97" s="102" t="s">
        <v>18</v>
      </c>
      <c r="D97" s="176"/>
      <c r="E97" s="170"/>
      <c r="F97" s="101"/>
    </row>
    <row r="98" spans="1:6" ht="25.5" customHeight="1">
      <c r="A98" s="219"/>
      <c r="B98" s="129" t="s">
        <v>27</v>
      </c>
      <c r="C98" s="102" t="s">
        <v>18</v>
      </c>
      <c r="D98" s="176" t="s">
        <v>252</v>
      </c>
      <c r="E98" s="170"/>
      <c r="F98" s="101"/>
    </row>
    <row r="99" spans="1:6" ht="12.75">
      <c r="A99" s="219"/>
      <c r="B99" s="129" t="s">
        <v>19</v>
      </c>
      <c r="C99" s="102" t="s">
        <v>18</v>
      </c>
      <c r="D99" s="176" t="s">
        <v>252</v>
      </c>
      <c r="E99" s="168" t="s">
        <v>252</v>
      </c>
      <c r="F99" s="100"/>
    </row>
    <row r="100" spans="1:6" ht="37.5" customHeight="1">
      <c r="A100" s="219"/>
      <c r="B100" s="129" t="s">
        <v>28</v>
      </c>
      <c r="C100" s="102" t="s">
        <v>18</v>
      </c>
      <c r="D100" s="176" t="s">
        <v>252</v>
      </c>
      <c r="E100" s="168" t="s">
        <v>252</v>
      </c>
      <c r="F100" s="100"/>
    </row>
    <row r="101" spans="1:6" ht="12.75">
      <c r="A101" s="219"/>
      <c r="B101" s="129" t="s">
        <v>29</v>
      </c>
      <c r="C101" s="102" t="s">
        <v>18</v>
      </c>
      <c r="D101" s="176" t="s">
        <v>252</v>
      </c>
      <c r="E101" s="168" t="s">
        <v>252</v>
      </c>
      <c r="F101" s="100"/>
    </row>
    <row r="102" spans="1:6" ht="12.75">
      <c r="A102" s="219"/>
      <c r="B102" s="99" t="s">
        <v>24</v>
      </c>
      <c r="C102" s="102" t="s">
        <v>18</v>
      </c>
      <c r="D102" s="87">
        <v>4038</v>
      </c>
      <c r="E102" s="168">
        <v>4707</v>
      </c>
      <c r="F102" s="89">
        <f>E102/D102</f>
        <v>1.1656760772659733</v>
      </c>
    </row>
    <row r="103" spans="1:6" ht="12.75">
      <c r="A103" s="219"/>
      <c r="B103" s="99" t="s">
        <v>30</v>
      </c>
      <c r="C103" s="102" t="s">
        <v>18</v>
      </c>
      <c r="D103" s="87" t="s">
        <v>252</v>
      </c>
      <c r="E103" s="168" t="s">
        <v>252</v>
      </c>
      <c r="F103" s="100"/>
    </row>
    <row r="104" spans="1:6" ht="25.5">
      <c r="A104" s="219"/>
      <c r="B104" s="99" t="s">
        <v>31</v>
      </c>
      <c r="C104" s="102" t="s">
        <v>18</v>
      </c>
      <c r="D104" s="87" t="s">
        <v>252</v>
      </c>
      <c r="E104" s="168" t="s">
        <v>252</v>
      </c>
      <c r="F104" s="100"/>
    </row>
    <row r="105" spans="1:6" ht="25.5">
      <c r="A105" s="219"/>
      <c r="B105" s="99" t="s">
        <v>32</v>
      </c>
      <c r="C105" s="102" t="s">
        <v>18</v>
      </c>
      <c r="D105" s="87" t="s">
        <v>252</v>
      </c>
      <c r="E105" s="168" t="s">
        <v>252</v>
      </c>
      <c r="F105" s="100"/>
    </row>
    <row r="106" spans="1:6" ht="24" customHeight="1">
      <c r="A106" s="219" t="s">
        <v>54</v>
      </c>
      <c r="B106" s="91" t="s">
        <v>206</v>
      </c>
      <c r="C106" s="102" t="s">
        <v>18</v>
      </c>
      <c r="D106" s="87">
        <v>41883</v>
      </c>
      <c r="E106" s="176">
        <v>55387</v>
      </c>
      <c r="F106" s="101">
        <f>E106/D106</f>
        <v>1.3224219850536016</v>
      </c>
    </row>
    <row r="107" spans="1:6" ht="12.75">
      <c r="A107" s="219"/>
      <c r="B107" s="232" t="s">
        <v>85</v>
      </c>
      <c r="C107" s="232"/>
      <c r="D107" s="232"/>
      <c r="E107" s="232"/>
      <c r="F107" s="233"/>
    </row>
    <row r="108" spans="1:6" ht="12.75">
      <c r="A108" s="219"/>
      <c r="B108" s="91" t="s">
        <v>156</v>
      </c>
      <c r="C108" s="102" t="s">
        <v>18</v>
      </c>
      <c r="D108" s="102"/>
      <c r="E108" s="168">
        <v>2552</v>
      </c>
      <c r="F108" s="171">
        <v>0.046</v>
      </c>
    </row>
    <row r="109" spans="1:10" ht="12" customHeight="1">
      <c r="A109" s="219"/>
      <c r="B109" s="91" t="s">
        <v>157</v>
      </c>
      <c r="C109" s="102" t="s">
        <v>18</v>
      </c>
      <c r="D109" s="102"/>
      <c r="E109" s="168">
        <v>2005</v>
      </c>
      <c r="F109" s="173">
        <v>0.036</v>
      </c>
      <c r="J109" s="130"/>
    </row>
    <row r="110" spans="1:6" ht="12" customHeight="1">
      <c r="A110" s="219"/>
      <c r="B110" s="91" t="s">
        <v>158</v>
      </c>
      <c r="C110" s="102" t="s">
        <v>18</v>
      </c>
      <c r="D110" s="102"/>
      <c r="E110" s="168">
        <v>1028</v>
      </c>
      <c r="F110" s="171">
        <v>0.019</v>
      </c>
    </row>
    <row r="111" spans="1:6" ht="11.25" customHeight="1">
      <c r="A111" s="219"/>
      <c r="B111" s="91" t="s">
        <v>204</v>
      </c>
      <c r="C111" s="102" t="s">
        <v>18</v>
      </c>
      <c r="D111" s="93"/>
      <c r="E111" s="168">
        <v>49802</v>
      </c>
      <c r="F111" s="173">
        <v>0.899</v>
      </c>
    </row>
    <row r="112" spans="1:6" ht="12" customHeight="1">
      <c r="A112" s="219"/>
      <c r="B112" s="91" t="s">
        <v>159</v>
      </c>
      <c r="C112" s="102" t="s">
        <v>18</v>
      </c>
      <c r="D112" s="93"/>
      <c r="E112" s="168"/>
      <c r="F112" s="171"/>
    </row>
    <row r="113" spans="1:6" ht="12" customHeight="1">
      <c r="A113" s="131" t="s">
        <v>68</v>
      </c>
      <c r="B113" s="91" t="s">
        <v>155</v>
      </c>
      <c r="C113" s="102" t="s">
        <v>18</v>
      </c>
      <c r="D113" s="93"/>
      <c r="E113" s="168"/>
      <c r="F113" s="100"/>
    </row>
    <row r="114" spans="1:6" ht="15.75">
      <c r="A114" s="131" t="s">
        <v>153</v>
      </c>
      <c r="B114" s="118" t="s">
        <v>39</v>
      </c>
      <c r="C114" s="92" t="s">
        <v>324</v>
      </c>
      <c r="D114" s="93"/>
      <c r="E114" s="168"/>
      <c r="F114" s="100"/>
    </row>
    <row r="115" spans="1:6" ht="13.5" customHeight="1" thickBot="1">
      <c r="A115" s="108" t="s">
        <v>200</v>
      </c>
      <c r="B115" s="132" t="s">
        <v>40</v>
      </c>
      <c r="C115" s="104" t="s">
        <v>203</v>
      </c>
      <c r="D115" s="95">
        <v>19</v>
      </c>
      <c r="E115" s="133">
        <v>19</v>
      </c>
      <c r="F115" s="109">
        <f>E115/D115</f>
        <v>1</v>
      </c>
    </row>
    <row r="116" spans="1:6" ht="15.75" customHeight="1" thickBot="1">
      <c r="A116" s="243" t="s">
        <v>325</v>
      </c>
      <c r="B116" s="244"/>
      <c r="C116" s="244"/>
      <c r="D116" s="244"/>
      <c r="E116" s="244"/>
      <c r="F116" s="245"/>
    </row>
    <row r="117" spans="1:6" ht="32.25" customHeight="1">
      <c r="A117" s="246" t="s">
        <v>228</v>
      </c>
      <c r="B117" s="96" t="s">
        <v>217</v>
      </c>
      <c r="C117" s="107" t="s">
        <v>18</v>
      </c>
      <c r="D117" s="97">
        <v>420055</v>
      </c>
      <c r="E117" s="166"/>
      <c r="F117" s="98"/>
    </row>
    <row r="118" spans="1:6" ht="12.75">
      <c r="A118" s="241"/>
      <c r="B118" s="248" t="s">
        <v>201</v>
      </c>
      <c r="C118" s="249"/>
      <c r="D118" s="249"/>
      <c r="E118" s="249"/>
      <c r="F118" s="250"/>
    </row>
    <row r="119" spans="1:6" ht="12.75">
      <c r="A119" s="241"/>
      <c r="B119" s="91" t="s">
        <v>20</v>
      </c>
      <c r="C119" s="102" t="s">
        <v>18</v>
      </c>
      <c r="D119" s="102" t="s">
        <v>252</v>
      </c>
      <c r="E119" s="102"/>
      <c r="F119" s="100"/>
    </row>
    <row r="120" spans="1:6" ht="12.75">
      <c r="A120" s="241"/>
      <c r="B120" s="91" t="s">
        <v>21</v>
      </c>
      <c r="C120" s="102" t="s">
        <v>18</v>
      </c>
      <c r="D120" s="102" t="s">
        <v>252</v>
      </c>
      <c r="E120" s="102"/>
      <c r="F120" s="100"/>
    </row>
    <row r="121" spans="1:6" ht="12.75">
      <c r="A121" s="247"/>
      <c r="B121" s="91" t="s">
        <v>19</v>
      </c>
      <c r="C121" s="102" t="s">
        <v>18</v>
      </c>
      <c r="D121" s="102" t="s">
        <v>252</v>
      </c>
      <c r="E121" s="102"/>
      <c r="F121" s="100"/>
    </row>
    <row r="122" spans="1:6" ht="12.75">
      <c r="A122" s="240" t="s">
        <v>229</v>
      </c>
      <c r="B122" s="237" t="s">
        <v>79</v>
      </c>
      <c r="C122" s="238"/>
      <c r="D122" s="238"/>
      <c r="E122" s="238"/>
      <c r="F122" s="239"/>
    </row>
    <row r="123" spans="1:6" ht="12.75">
      <c r="A123" s="241"/>
      <c r="B123" s="91" t="s">
        <v>219</v>
      </c>
      <c r="C123" s="102" t="s">
        <v>80</v>
      </c>
      <c r="D123" s="102"/>
      <c r="E123" s="170"/>
      <c r="F123" s="126"/>
    </row>
    <row r="124" spans="1:6" ht="12.75">
      <c r="A124" s="241"/>
      <c r="B124" s="91" t="s">
        <v>218</v>
      </c>
      <c r="C124" s="102" t="s">
        <v>80</v>
      </c>
      <c r="D124" s="102"/>
      <c r="E124" s="170"/>
      <c r="F124" s="101"/>
    </row>
    <row r="125" spans="1:6" ht="12.75" customHeight="1" thickBot="1">
      <c r="A125" s="242"/>
      <c r="B125" s="132" t="s">
        <v>241</v>
      </c>
      <c r="C125" s="103" t="s">
        <v>80</v>
      </c>
      <c r="D125" s="104">
        <v>670.71</v>
      </c>
      <c r="E125" s="202">
        <v>705.39</v>
      </c>
      <c r="F125" s="105">
        <f>E125/D125</f>
        <v>1.0517064006798764</v>
      </c>
    </row>
    <row r="126" spans="1:6" ht="16.5" thickBot="1">
      <c r="A126" s="228" t="s">
        <v>318</v>
      </c>
      <c r="B126" s="229"/>
      <c r="C126" s="229"/>
      <c r="D126" s="229"/>
      <c r="E126" s="229"/>
      <c r="F126" s="230"/>
    </row>
    <row r="127" spans="1:6" ht="15" customHeight="1">
      <c r="A127" s="231" t="s">
        <v>69</v>
      </c>
      <c r="B127" s="134" t="s">
        <v>226</v>
      </c>
      <c r="C127" s="107" t="s">
        <v>18</v>
      </c>
      <c r="D127" s="135">
        <f>D129+D136+D142</f>
        <v>34885.79</v>
      </c>
      <c r="E127" s="135">
        <f>E129+E136+E142</f>
        <v>35226.689999999995</v>
      </c>
      <c r="F127" s="136">
        <f>E127/D127</f>
        <v>1.0097718870634718</v>
      </c>
    </row>
    <row r="128" spans="1:6" ht="12.75">
      <c r="A128" s="219"/>
      <c r="B128" s="232" t="s">
        <v>85</v>
      </c>
      <c r="C128" s="232"/>
      <c r="D128" s="232"/>
      <c r="E128" s="232"/>
      <c r="F128" s="233"/>
    </row>
    <row r="129" spans="1:6" ht="12.75">
      <c r="A129" s="219"/>
      <c r="B129" s="137" t="s">
        <v>210</v>
      </c>
      <c r="C129" s="102" t="s">
        <v>18</v>
      </c>
      <c r="D129" s="138">
        <f>SUM(D131:D135)</f>
        <v>18013.16</v>
      </c>
      <c r="E129" s="138">
        <f>SUM(E131:E135)</f>
        <v>11007.359999999999</v>
      </c>
      <c r="F129" s="139">
        <f aca="true" t="shared" si="0" ref="F129:F154">E129/D129</f>
        <v>0.6110732375663126</v>
      </c>
    </row>
    <row r="130" spans="1:6" ht="12.75">
      <c r="A130" s="219"/>
      <c r="B130" s="91" t="s">
        <v>85</v>
      </c>
      <c r="C130" s="102"/>
      <c r="D130" s="93"/>
      <c r="E130" s="93"/>
      <c r="F130" s="100"/>
    </row>
    <row r="131" spans="1:6" ht="12.75">
      <c r="A131" s="219"/>
      <c r="B131" s="91" t="s">
        <v>225</v>
      </c>
      <c r="C131" s="102" t="s">
        <v>18</v>
      </c>
      <c r="D131" s="93">
        <v>11600.17</v>
      </c>
      <c r="E131" s="93">
        <v>7443.86</v>
      </c>
      <c r="F131" s="100">
        <f t="shared" si="0"/>
        <v>0.6417026647023276</v>
      </c>
    </row>
    <row r="132" spans="1:6" ht="24" customHeight="1">
      <c r="A132" s="219"/>
      <c r="B132" s="91" t="s">
        <v>256</v>
      </c>
      <c r="C132" s="102" t="s">
        <v>18</v>
      </c>
      <c r="D132" s="93">
        <v>651.87</v>
      </c>
      <c r="E132" s="93">
        <v>892.94</v>
      </c>
      <c r="F132" s="100">
        <f t="shared" si="0"/>
        <v>1.3698129995244452</v>
      </c>
    </row>
    <row r="133" spans="1:6" ht="12.75">
      <c r="A133" s="219"/>
      <c r="B133" s="91" t="s">
        <v>22</v>
      </c>
      <c r="C133" s="102" t="s">
        <v>18</v>
      </c>
      <c r="D133" s="93">
        <v>5761.12</v>
      </c>
      <c r="E133" s="93">
        <v>2670.56</v>
      </c>
      <c r="F133" s="100">
        <f t="shared" si="0"/>
        <v>0.46354875440886495</v>
      </c>
    </row>
    <row r="134" spans="1:6" ht="11.25" customHeight="1">
      <c r="A134" s="219"/>
      <c r="B134" s="91" t="s">
        <v>211</v>
      </c>
      <c r="C134" s="102" t="s">
        <v>18</v>
      </c>
      <c r="D134" s="93"/>
      <c r="E134" s="93"/>
      <c r="F134" s="100"/>
    </row>
    <row r="135" spans="1:6" ht="27" customHeight="1">
      <c r="A135" s="219"/>
      <c r="B135" s="91" t="s">
        <v>227</v>
      </c>
      <c r="C135" s="102" t="s">
        <v>18</v>
      </c>
      <c r="D135" s="93"/>
      <c r="E135" s="93"/>
      <c r="F135" s="100"/>
    </row>
    <row r="136" spans="1:6" ht="15" customHeight="1">
      <c r="A136" s="219"/>
      <c r="B136" s="137" t="s">
        <v>212</v>
      </c>
      <c r="C136" s="102" t="s">
        <v>18</v>
      </c>
      <c r="D136" s="138">
        <f>SUM(D137:D141)</f>
        <v>2477.6400000000003</v>
      </c>
      <c r="E136" s="138">
        <f>SUM(E137:E141)</f>
        <v>7156.299999999999</v>
      </c>
      <c r="F136" s="139">
        <f t="shared" si="0"/>
        <v>2.8883534331056966</v>
      </c>
    </row>
    <row r="137" spans="1:6" ht="27" customHeight="1">
      <c r="A137" s="219"/>
      <c r="B137" s="91" t="s">
        <v>208</v>
      </c>
      <c r="C137" s="102" t="s">
        <v>18</v>
      </c>
      <c r="D137" s="93">
        <v>1216.33</v>
      </c>
      <c r="E137" s="93">
        <v>793.5</v>
      </c>
      <c r="F137" s="100">
        <f t="shared" si="0"/>
        <v>0.6523723002803515</v>
      </c>
    </row>
    <row r="138" spans="1:6" ht="27" customHeight="1">
      <c r="A138" s="219"/>
      <c r="B138" s="81" t="s">
        <v>89</v>
      </c>
      <c r="C138" s="102" t="s">
        <v>18</v>
      </c>
      <c r="D138" s="93">
        <v>40</v>
      </c>
      <c r="E138" s="93"/>
      <c r="F138" s="100"/>
    </row>
    <row r="139" spans="1:6" ht="27" customHeight="1">
      <c r="A139" s="219"/>
      <c r="B139" s="82" t="s">
        <v>70</v>
      </c>
      <c r="C139" s="102" t="s">
        <v>18</v>
      </c>
      <c r="D139" s="93">
        <v>1130.93</v>
      </c>
      <c r="E139" s="93">
        <v>6270.23</v>
      </c>
      <c r="F139" s="100"/>
    </row>
    <row r="140" spans="1:6" ht="15.75" customHeight="1">
      <c r="A140" s="219"/>
      <c r="B140" s="118" t="s">
        <v>214</v>
      </c>
      <c r="C140" s="102" t="s">
        <v>18</v>
      </c>
      <c r="D140" s="93">
        <v>12.08</v>
      </c>
      <c r="E140" s="93">
        <v>0</v>
      </c>
      <c r="F140" s="100">
        <f t="shared" si="0"/>
        <v>0</v>
      </c>
    </row>
    <row r="141" spans="1:6" ht="12.75">
      <c r="A141" s="219"/>
      <c r="B141" s="81" t="s">
        <v>71</v>
      </c>
      <c r="C141" s="102" t="s">
        <v>18</v>
      </c>
      <c r="D141" s="93">
        <v>78.3</v>
      </c>
      <c r="E141" s="93">
        <v>92.57</v>
      </c>
      <c r="F141" s="100"/>
    </row>
    <row r="142" spans="1:6" ht="28.5" customHeight="1">
      <c r="A142" s="219"/>
      <c r="B142" s="81" t="s">
        <v>216</v>
      </c>
      <c r="C142" s="102" t="s">
        <v>18</v>
      </c>
      <c r="D142" s="140">
        <v>14394.99</v>
      </c>
      <c r="E142" s="215">
        <v>17063.03</v>
      </c>
      <c r="F142" s="141">
        <f t="shared" si="0"/>
        <v>1.1853450401841195</v>
      </c>
    </row>
    <row r="143" spans="1:6" ht="16.5" customHeight="1">
      <c r="A143" s="219" t="s">
        <v>78</v>
      </c>
      <c r="B143" s="142" t="s">
        <v>95</v>
      </c>
      <c r="C143" s="102" t="s">
        <v>18</v>
      </c>
      <c r="D143" s="138">
        <f>SUM(D144:D157)</f>
        <v>30291.380000000005</v>
      </c>
      <c r="E143" s="138">
        <f>SUM(E144:E157)</f>
        <v>26961.369999999995</v>
      </c>
      <c r="F143" s="139">
        <f t="shared" si="0"/>
        <v>0.890067405314647</v>
      </c>
    </row>
    <row r="144" spans="1:6" ht="12" customHeight="1">
      <c r="A144" s="219"/>
      <c r="B144" s="91" t="s">
        <v>23</v>
      </c>
      <c r="C144" s="102" t="s">
        <v>18</v>
      </c>
      <c r="D144" s="93">
        <v>8245.29</v>
      </c>
      <c r="E144" s="93">
        <v>7436.37</v>
      </c>
      <c r="F144" s="100">
        <f t="shared" si="0"/>
        <v>0.9018930807770253</v>
      </c>
    </row>
    <row r="145" spans="1:6" ht="12" customHeight="1">
      <c r="A145" s="219"/>
      <c r="B145" s="143" t="s">
        <v>168</v>
      </c>
      <c r="C145" s="102" t="s">
        <v>18</v>
      </c>
      <c r="D145" s="93">
        <v>235.62</v>
      </c>
      <c r="E145" s="93">
        <v>113.77</v>
      </c>
      <c r="F145" s="100">
        <f t="shared" si="0"/>
        <v>0.4828537475596299</v>
      </c>
    </row>
    <row r="146" spans="1:6" ht="25.5" customHeight="1">
      <c r="A146" s="219"/>
      <c r="B146" s="81" t="s">
        <v>169</v>
      </c>
      <c r="C146" s="102" t="s">
        <v>18</v>
      </c>
      <c r="D146" s="92">
        <v>13.16</v>
      </c>
      <c r="E146" s="92">
        <v>411.52</v>
      </c>
      <c r="F146" s="101"/>
    </row>
    <row r="147" spans="1:6" ht="12" customHeight="1">
      <c r="A147" s="219"/>
      <c r="B147" s="143" t="s">
        <v>170</v>
      </c>
      <c r="C147" s="102" t="s">
        <v>18</v>
      </c>
      <c r="D147" s="93">
        <v>3798.86</v>
      </c>
      <c r="E147" s="93">
        <v>4615.83</v>
      </c>
      <c r="F147" s="100">
        <f t="shared" si="0"/>
        <v>1.2150566222498327</v>
      </c>
    </row>
    <row r="148" spans="1:6" ht="12" customHeight="1">
      <c r="A148" s="219"/>
      <c r="B148" s="143" t="s">
        <v>171</v>
      </c>
      <c r="C148" s="102" t="s">
        <v>18</v>
      </c>
      <c r="D148" s="93">
        <v>5165.27</v>
      </c>
      <c r="E148" s="93">
        <v>4571.29</v>
      </c>
      <c r="F148" s="100">
        <f t="shared" si="0"/>
        <v>0.8850050432988014</v>
      </c>
    </row>
    <row r="149" spans="1:6" ht="12.75">
      <c r="A149" s="219"/>
      <c r="B149" s="143" t="s">
        <v>209</v>
      </c>
      <c r="C149" s="102" t="s">
        <v>18</v>
      </c>
      <c r="D149" s="93"/>
      <c r="E149" s="93"/>
      <c r="F149" s="100"/>
    </row>
    <row r="150" spans="1:6" ht="13.5" customHeight="1">
      <c r="A150" s="219"/>
      <c r="B150" s="143" t="s">
        <v>172</v>
      </c>
      <c r="C150" s="102" t="s">
        <v>18</v>
      </c>
      <c r="D150" s="93">
        <v>309.6</v>
      </c>
      <c r="E150" s="93">
        <v>350.85</v>
      </c>
      <c r="F150" s="100">
        <f t="shared" si="0"/>
        <v>1.133236434108527</v>
      </c>
    </row>
    <row r="151" spans="1:6" ht="12.75" customHeight="1">
      <c r="A151" s="219"/>
      <c r="B151" s="144" t="s">
        <v>242</v>
      </c>
      <c r="C151" s="102" t="s">
        <v>18</v>
      </c>
      <c r="D151" s="93">
        <v>10670.47</v>
      </c>
      <c r="E151" s="93">
        <v>8048.46</v>
      </c>
      <c r="F151" s="100">
        <f t="shared" si="0"/>
        <v>0.7542741791130101</v>
      </c>
    </row>
    <row r="152" spans="1:6" ht="12.75" customHeight="1">
      <c r="A152" s="219"/>
      <c r="B152" s="81" t="s">
        <v>243</v>
      </c>
      <c r="C152" s="102" t="s">
        <v>18</v>
      </c>
      <c r="D152" s="93"/>
      <c r="E152" s="93"/>
      <c r="F152" s="100"/>
    </row>
    <row r="153" spans="1:6" ht="12.75" customHeight="1">
      <c r="A153" s="219"/>
      <c r="B153" s="81" t="s">
        <v>173</v>
      </c>
      <c r="C153" s="102" t="s">
        <v>18</v>
      </c>
      <c r="D153" s="93">
        <v>681.28</v>
      </c>
      <c r="E153" s="93">
        <v>681.28</v>
      </c>
      <c r="F153" s="100">
        <f t="shared" si="0"/>
        <v>1</v>
      </c>
    </row>
    <row r="154" spans="1:6" ht="12.75" customHeight="1">
      <c r="A154" s="219"/>
      <c r="B154" s="81" t="s">
        <v>244</v>
      </c>
      <c r="C154" s="102" t="s">
        <v>18</v>
      </c>
      <c r="D154" s="93">
        <v>1171.83</v>
      </c>
      <c r="E154" s="93">
        <v>732</v>
      </c>
      <c r="F154" s="100">
        <f t="shared" si="0"/>
        <v>0.6246639870971046</v>
      </c>
    </row>
    <row r="155" spans="1:6" ht="13.5" customHeight="1">
      <c r="A155" s="219"/>
      <c r="B155" s="81" t="s">
        <v>248</v>
      </c>
      <c r="C155" s="102" t="s">
        <v>18</v>
      </c>
      <c r="D155" s="118"/>
      <c r="E155" s="118"/>
      <c r="F155" s="145"/>
    </row>
    <row r="156" spans="1:6" ht="13.5" customHeight="1">
      <c r="A156" s="219"/>
      <c r="B156" s="81" t="s">
        <v>245</v>
      </c>
      <c r="C156" s="102" t="s">
        <v>18</v>
      </c>
      <c r="D156" s="118"/>
      <c r="E156" s="118"/>
      <c r="F156" s="145"/>
    </row>
    <row r="157" spans="1:6" ht="26.25" customHeight="1">
      <c r="A157" s="219"/>
      <c r="B157" s="82" t="s">
        <v>246</v>
      </c>
      <c r="C157" s="102" t="s">
        <v>18</v>
      </c>
      <c r="D157" s="102"/>
      <c r="E157" s="102"/>
      <c r="F157" s="100"/>
    </row>
    <row r="158" spans="1:6" ht="27.75" customHeight="1">
      <c r="A158" s="131" t="s">
        <v>230</v>
      </c>
      <c r="B158" s="91" t="s">
        <v>97</v>
      </c>
      <c r="C158" s="102" t="s">
        <v>202</v>
      </c>
      <c r="D158" s="146" t="s">
        <v>365</v>
      </c>
      <c r="E158" s="146" t="s">
        <v>368</v>
      </c>
      <c r="F158" s="147">
        <f>E158/D158</f>
        <v>1.0189054726368159</v>
      </c>
    </row>
    <row r="159" spans="1:6" ht="31.5" customHeight="1" thickBot="1">
      <c r="A159" s="148" t="s">
        <v>231</v>
      </c>
      <c r="B159" s="132" t="s">
        <v>96</v>
      </c>
      <c r="C159" s="103" t="s">
        <v>202</v>
      </c>
      <c r="D159" s="149" t="s">
        <v>366</v>
      </c>
      <c r="E159" s="149" t="s">
        <v>369</v>
      </c>
      <c r="F159" s="105">
        <f>E159/D159</f>
        <v>0.8982351592940637</v>
      </c>
    </row>
    <row r="160" spans="1:6" ht="31.5" customHeight="1" thickBot="1">
      <c r="A160" s="234" t="s">
        <v>254</v>
      </c>
      <c r="B160" s="235"/>
      <c r="C160" s="235"/>
      <c r="D160" s="235"/>
      <c r="E160" s="235"/>
      <c r="F160" s="236"/>
    </row>
    <row r="161" spans="1:6" ht="39" customHeight="1" thickBot="1">
      <c r="A161" s="150" t="s">
        <v>72</v>
      </c>
      <c r="B161" s="151" t="s">
        <v>257</v>
      </c>
      <c r="C161" s="152" t="s">
        <v>34</v>
      </c>
      <c r="D161" s="153">
        <v>16.78</v>
      </c>
      <c r="E161" s="214">
        <v>15.56</v>
      </c>
      <c r="F161" s="98">
        <f>E161/D161</f>
        <v>0.9272943980929678</v>
      </c>
    </row>
    <row r="162" spans="1:6" ht="21" customHeight="1" thickBot="1">
      <c r="A162" s="223" t="s">
        <v>207</v>
      </c>
      <c r="B162" s="224"/>
      <c r="C162" s="224"/>
      <c r="D162" s="224"/>
      <c r="E162" s="224"/>
      <c r="F162" s="225"/>
    </row>
    <row r="163" spans="1:6" ht="25.5">
      <c r="A163" s="209" t="s">
        <v>73</v>
      </c>
      <c r="B163" s="210" t="s">
        <v>220</v>
      </c>
      <c r="C163" s="87" t="s">
        <v>35</v>
      </c>
      <c r="D163" s="146" t="s">
        <v>297</v>
      </c>
      <c r="E163" s="177" t="s">
        <v>297</v>
      </c>
      <c r="F163" s="147">
        <f>E163/D163</f>
        <v>1</v>
      </c>
    </row>
    <row r="164" spans="1:6" ht="15.75" customHeight="1">
      <c r="A164" s="154"/>
      <c r="B164" s="155" t="s">
        <v>221</v>
      </c>
      <c r="C164" s="92" t="s">
        <v>35</v>
      </c>
      <c r="D164" s="156" t="s">
        <v>255</v>
      </c>
      <c r="E164" s="218" t="s">
        <v>255</v>
      </c>
      <c r="F164" s="100"/>
    </row>
    <row r="165" spans="1:6" ht="15" customHeight="1">
      <c r="A165" s="157" t="s">
        <v>232</v>
      </c>
      <c r="B165" s="155" t="s">
        <v>36</v>
      </c>
      <c r="C165" s="92" t="s">
        <v>37</v>
      </c>
      <c r="D165" s="93">
        <v>2</v>
      </c>
      <c r="E165" s="168">
        <v>2</v>
      </c>
      <c r="F165" s="100">
        <f>E165/D165</f>
        <v>1</v>
      </c>
    </row>
    <row r="166" spans="1:6" ht="16.5" customHeight="1">
      <c r="A166" s="157" t="s">
        <v>233</v>
      </c>
      <c r="B166" s="169" t="s">
        <v>38</v>
      </c>
      <c r="C166" s="170" t="s">
        <v>33</v>
      </c>
      <c r="D166" s="168">
        <v>0.03</v>
      </c>
      <c r="E166" s="168">
        <v>0.03</v>
      </c>
      <c r="F166" s="171">
        <f>E166/D166</f>
        <v>1</v>
      </c>
    </row>
    <row r="167" spans="1:6" ht="25.5">
      <c r="A167" s="158" t="s">
        <v>234</v>
      </c>
      <c r="B167" s="172" t="s">
        <v>98</v>
      </c>
      <c r="C167" s="170" t="s">
        <v>33</v>
      </c>
      <c r="D167" s="170">
        <v>17.1</v>
      </c>
      <c r="E167" s="170">
        <v>17</v>
      </c>
      <c r="F167" s="173">
        <f>E167/D167</f>
        <v>0.9941520467836257</v>
      </c>
    </row>
    <row r="168" spans="1:6" ht="26.25" customHeight="1">
      <c r="A168" s="158" t="s">
        <v>235</v>
      </c>
      <c r="B168" s="172" t="s">
        <v>99</v>
      </c>
      <c r="C168" s="170" t="s">
        <v>33</v>
      </c>
      <c r="D168" s="170">
        <v>93.2</v>
      </c>
      <c r="E168" s="170">
        <v>93.3</v>
      </c>
      <c r="F168" s="173">
        <f>E168/D168</f>
        <v>1.0010729613733904</v>
      </c>
    </row>
    <row r="169" spans="1:6" ht="39.75" customHeight="1">
      <c r="A169" s="226" t="s">
        <v>236</v>
      </c>
      <c r="B169" s="174" t="s">
        <v>222</v>
      </c>
      <c r="C169" s="170" t="s">
        <v>33</v>
      </c>
      <c r="D169" s="170">
        <v>77.6</v>
      </c>
      <c r="E169" s="170">
        <v>75.7</v>
      </c>
      <c r="F169" s="173">
        <f>E169/D169</f>
        <v>0.9755154639175259</v>
      </c>
    </row>
    <row r="170" spans="1:6" ht="16.5" customHeight="1">
      <c r="A170" s="227"/>
      <c r="B170" s="220" t="s">
        <v>85</v>
      </c>
      <c r="C170" s="221"/>
      <c r="D170" s="221"/>
      <c r="E170" s="221"/>
      <c r="F170" s="222"/>
    </row>
    <row r="171" spans="1:6" ht="13.5" customHeight="1">
      <c r="A171" s="227"/>
      <c r="B171" s="174" t="s">
        <v>41</v>
      </c>
      <c r="C171" s="170" t="s">
        <v>33</v>
      </c>
      <c r="D171" s="168">
        <v>100</v>
      </c>
      <c r="E171" s="168">
        <v>99.9</v>
      </c>
      <c r="F171" s="171">
        <f>E171/D171</f>
        <v>0.9990000000000001</v>
      </c>
    </row>
    <row r="172" spans="1:6" ht="12.75" customHeight="1">
      <c r="A172" s="227"/>
      <c r="B172" s="174" t="s">
        <v>42</v>
      </c>
      <c r="C172" s="170" t="s">
        <v>33</v>
      </c>
      <c r="D172" s="168">
        <v>96.1</v>
      </c>
      <c r="E172" s="168">
        <v>93.1</v>
      </c>
      <c r="F172" s="171">
        <f>E172/D172</f>
        <v>0.9687825182101977</v>
      </c>
    </row>
    <row r="173" spans="1:6" ht="12" customHeight="1">
      <c r="A173" s="227"/>
      <c r="B173" s="174" t="s">
        <v>43</v>
      </c>
      <c r="C173" s="170" t="s">
        <v>33</v>
      </c>
      <c r="D173" s="168">
        <v>64.8</v>
      </c>
      <c r="E173" s="168">
        <v>61.7</v>
      </c>
      <c r="F173" s="171">
        <f>E173/D173</f>
        <v>0.9521604938271606</v>
      </c>
    </row>
    <row r="174" spans="1:6" ht="11.25" customHeight="1">
      <c r="A174" s="227"/>
      <c r="B174" s="174" t="s">
        <v>44</v>
      </c>
      <c r="C174" s="170" t="s">
        <v>45</v>
      </c>
      <c r="D174" s="168">
        <v>60.8</v>
      </c>
      <c r="E174" s="168">
        <v>58.1</v>
      </c>
      <c r="F174" s="171">
        <f>E174/D174</f>
        <v>0.955592105263158</v>
      </c>
    </row>
    <row r="175" spans="1:6" ht="13.5" customHeight="1">
      <c r="A175" s="157" t="s">
        <v>237</v>
      </c>
      <c r="B175" s="175" t="s">
        <v>100</v>
      </c>
      <c r="C175" s="176" t="s">
        <v>3</v>
      </c>
      <c r="D175" s="177" t="s">
        <v>367</v>
      </c>
      <c r="E175" s="177" t="s">
        <v>361</v>
      </c>
      <c r="F175" s="178" t="s">
        <v>378</v>
      </c>
    </row>
    <row r="176" spans="1:6" ht="27.75" customHeight="1">
      <c r="A176" s="157" t="s">
        <v>238</v>
      </c>
      <c r="B176" s="174" t="s">
        <v>101</v>
      </c>
      <c r="C176" s="170" t="s">
        <v>3</v>
      </c>
      <c r="D176" s="170">
        <v>1212</v>
      </c>
      <c r="E176" s="170"/>
      <c r="F176" s="173"/>
    </row>
    <row r="177" spans="1:6" ht="27.75" customHeight="1">
      <c r="A177" s="157" t="s">
        <v>239</v>
      </c>
      <c r="B177" s="174" t="s">
        <v>102</v>
      </c>
      <c r="C177" s="170" t="s">
        <v>34</v>
      </c>
      <c r="D177" s="170">
        <v>0.91</v>
      </c>
      <c r="E177" s="170">
        <v>0.47</v>
      </c>
      <c r="F177" s="173">
        <f>E177/D177</f>
        <v>0.5164835164835164</v>
      </c>
    </row>
    <row r="178" spans="1:6" ht="27" customHeight="1">
      <c r="A178" s="157" t="s">
        <v>258</v>
      </c>
      <c r="B178" s="174" t="s">
        <v>259</v>
      </c>
      <c r="C178" s="170" t="s">
        <v>34</v>
      </c>
      <c r="D178" s="170">
        <v>9.1</v>
      </c>
      <c r="E178" s="170"/>
      <c r="F178" s="173"/>
    </row>
    <row r="179" spans="1:5" ht="24" customHeight="1">
      <c r="A179" s="159"/>
      <c r="E179" s="217"/>
    </row>
    <row r="180" ht="12.75">
      <c r="A180" s="159"/>
    </row>
    <row r="181" ht="12.75">
      <c r="A181" s="159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7:F67"/>
    <mergeCell ref="A54:A66"/>
    <mergeCell ref="A6:A7"/>
    <mergeCell ref="C6:C7"/>
    <mergeCell ref="B42:F42"/>
    <mergeCell ref="D6:D7"/>
    <mergeCell ref="A32:A53"/>
    <mergeCell ref="E6:E7"/>
    <mergeCell ref="B33:F33"/>
    <mergeCell ref="A18:A30"/>
    <mergeCell ref="A88:F88"/>
    <mergeCell ref="A92:F92"/>
    <mergeCell ref="A93:A105"/>
    <mergeCell ref="A77:A80"/>
    <mergeCell ref="B78:F78"/>
    <mergeCell ref="A76:F76"/>
    <mergeCell ref="B55:F55"/>
    <mergeCell ref="B122:F122"/>
    <mergeCell ref="A122:A125"/>
    <mergeCell ref="B107:F107"/>
    <mergeCell ref="A106:A112"/>
    <mergeCell ref="A116:F116"/>
    <mergeCell ref="A117:A121"/>
    <mergeCell ref="B118:F118"/>
    <mergeCell ref="A81:A87"/>
    <mergeCell ref="B94:F94"/>
    <mergeCell ref="A143:A157"/>
    <mergeCell ref="B170:F170"/>
    <mergeCell ref="A162:F162"/>
    <mergeCell ref="A169:A174"/>
    <mergeCell ref="A126:F126"/>
    <mergeCell ref="A127:A142"/>
    <mergeCell ref="B128:F128"/>
    <mergeCell ref="A160:F160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9.875" style="10" customWidth="1"/>
    <col min="2" max="2" width="10.75390625" style="15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6"/>
      <c r="B1" s="11"/>
      <c r="C1" s="290" t="s">
        <v>103</v>
      </c>
      <c r="D1" s="290"/>
    </row>
    <row r="2" spans="1:4" ht="15">
      <c r="A2" s="291" t="s">
        <v>104</v>
      </c>
      <c r="B2" s="291"/>
      <c r="C2" s="292"/>
      <c r="D2" s="292"/>
    </row>
    <row r="3" spans="1:4" ht="15">
      <c r="A3" s="292"/>
      <c r="B3" s="292"/>
      <c r="C3" s="292"/>
      <c r="D3" s="292"/>
    </row>
    <row r="4" spans="1:4" ht="15.75">
      <c r="A4" s="289" t="s">
        <v>379</v>
      </c>
      <c r="B4" s="289"/>
      <c r="C4" s="289"/>
      <c r="D4" s="289"/>
    </row>
    <row r="5" spans="1:4" ht="32.25" customHeight="1">
      <c r="A5" s="287" t="s">
        <v>340</v>
      </c>
      <c r="B5" s="287"/>
      <c r="C5" s="287"/>
      <c r="D5" s="287"/>
    </row>
    <row r="6" spans="1:4" ht="15.75">
      <c r="A6" s="288" t="s">
        <v>375</v>
      </c>
      <c r="B6" s="288"/>
      <c r="C6" s="288"/>
      <c r="D6" s="288"/>
    </row>
    <row r="7" spans="1:4" ht="63">
      <c r="A7" s="7"/>
      <c r="B7" s="12" t="s">
        <v>82</v>
      </c>
      <c r="C7" s="46" t="s">
        <v>105</v>
      </c>
      <c r="D7" s="5" t="s">
        <v>194</v>
      </c>
    </row>
    <row r="8" spans="1:4" ht="25.5">
      <c r="A8" s="8" t="s">
        <v>154</v>
      </c>
      <c r="B8" s="13" t="s">
        <v>34</v>
      </c>
      <c r="C8" s="18">
        <v>1182.056</v>
      </c>
      <c r="D8" s="179">
        <v>0.629</v>
      </c>
    </row>
    <row r="9" spans="1:4" ht="15.75">
      <c r="A9" s="9" t="s">
        <v>107</v>
      </c>
      <c r="B9" s="14" t="s">
        <v>3</v>
      </c>
      <c r="C9" s="18">
        <v>366</v>
      </c>
      <c r="D9" s="179">
        <v>0.973</v>
      </c>
    </row>
    <row r="10" spans="1:4" ht="15.75">
      <c r="A10" s="9" t="s">
        <v>108</v>
      </c>
      <c r="B10" s="14" t="s">
        <v>46</v>
      </c>
      <c r="C10" s="18"/>
      <c r="D10" s="179"/>
    </row>
    <row r="11" spans="1:4" ht="15.75">
      <c r="A11" s="8" t="s">
        <v>109</v>
      </c>
      <c r="B11" s="13" t="s">
        <v>17</v>
      </c>
      <c r="C11" s="167">
        <v>39721</v>
      </c>
      <c r="D11" s="179">
        <v>0.893</v>
      </c>
    </row>
    <row r="12" spans="1:4" ht="38.25">
      <c r="A12" s="8" t="s">
        <v>106</v>
      </c>
      <c r="B12" s="13"/>
      <c r="C12" s="18"/>
      <c r="D12" s="179"/>
    </row>
    <row r="13" spans="1:4" ht="15.75">
      <c r="A13" s="9"/>
      <c r="B13" s="14"/>
      <c r="C13" s="18"/>
      <c r="D13" s="179"/>
    </row>
    <row r="14" spans="1:4" ht="15.75">
      <c r="A14" s="9" t="s">
        <v>182</v>
      </c>
      <c r="B14" s="14" t="s">
        <v>18</v>
      </c>
      <c r="C14" s="18"/>
      <c r="D14" s="179"/>
    </row>
    <row r="15" spans="1:4" ht="15.75">
      <c r="A15" s="9" t="s">
        <v>160</v>
      </c>
      <c r="B15" s="14"/>
      <c r="C15" s="167"/>
      <c r="D15" s="179"/>
    </row>
    <row r="16" spans="1:4" ht="15.75">
      <c r="A16" s="9" t="s">
        <v>161</v>
      </c>
      <c r="B16" s="14"/>
      <c r="C16" s="167"/>
      <c r="D16" s="179"/>
    </row>
    <row r="17" spans="1:4" ht="15.75">
      <c r="A17" s="9" t="s">
        <v>223</v>
      </c>
      <c r="B17" s="14"/>
      <c r="C17" s="18"/>
      <c r="D17" s="179"/>
    </row>
    <row r="18" spans="1:4" ht="15.75">
      <c r="A18" s="9" t="s">
        <v>224</v>
      </c>
      <c r="B18" s="14"/>
      <c r="C18" s="18"/>
      <c r="D18" s="179"/>
    </row>
    <row r="19" spans="1:4" ht="15.75">
      <c r="A19" s="9" t="s">
        <v>162</v>
      </c>
      <c r="B19" s="14" t="s">
        <v>18</v>
      </c>
      <c r="C19" s="167">
        <v>76175</v>
      </c>
      <c r="D19" s="179">
        <v>0.788</v>
      </c>
    </row>
    <row r="20" spans="1:4" ht="15.75">
      <c r="A20" s="9" t="s">
        <v>166</v>
      </c>
      <c r="B20" s="14" t="s">
        <v>18</v>
      </c>
      <c r="C20" s="167">
        <v>83555</v>
      </c>
      <c r="D20" s="179">
        <v>0.543</v>
      </c>
    </row>
    <row r="21" spans="1:4" ht="33" customHeight="1">
      <c r="A21" s="289" t="s">
        <v>380</v>
      </c>
      <c r="B21" s="289"/>
      <c r="C21" s="289"/>
      <c r="D21" s="289"/>
    </row>
    <row r="22" spans="1:4" ht="18.75" customHeight="1">
      <c r="A22" s="287" t="s">
        <v>340</v>
      </c>
      <c r="B22" s="287"/>
      <c r="C22" s="287"/>
      <c r="D22" s="287"/>
    </row>
    <row r="23" spans="1:4" ht="16.5" customHeight="1">
      <c r="A23" s="288" t="s">
        <v>375</v>
      </c>
      <c r="B23" s="288"/>
      <c r="C23" s="288"/>
      <c r="D23" s="288"/>
    </row>
    <row r="24" spans="1:4" ht="67.5" customHeight="1">
      <c r="A24" s="7"/>
      <c r="B24" s="12" t="s">
        <v>82</v>
      </c>
      <c r="C24" s="46" t="s">
        <v>105</v>
      </c>
      <c r="D24" s="5" t="s">
        <v>194</v>
      </c>
    </row>
    <row r="25" spans="1:4" ht="25.5">
      <c r="A25" s="8" t="s">
        <v>154</v>
      </c>
      <c r="B25" s="13" t="s">
        <v>34</v>
      </c>
      <c r="C25" s="18">
        <v>414</v>
      </c>
      <c r="D25" s="179">
        <v>1</v>
      </c>
    </row>
    <row r="26" spans="1:4" ht="15.75">
      <c r="A26" s="9" t="s">
        <v>107</v>
      </c>
      <c r="B26" s="14" t="s">
        <v>3</v>
      </c>
      <c r="C26" s="18">
        <v>165</v>
      </c>
      <c r="D26" s="179">
        <v>1.15</v>
      </c>
    </row>
    <row r="27" spans="1:4" ht="15.75">
      <c r="A27" s="9" t="s">
        <v>108</v>
      </c>
      <c r="B27" s="14" t="s">
        <v>46</v>
      </c>
      <c r="C27" s="18">
        <v>22</v>
      </c>
      <c r="D27" s="179">
        <v>1.12</v>
      </c>
    </row>
    <row r="28" spans="1:4" ht="15.75">
      <c r="A28" s="8" t="s">
        <v>109</v>
      </c>
      <c r="B28" s="13" t="s">
        <v>17</v>
      </c>
      <c r="C28" s="167">
        <v>32015</v>
      </c>
      <c r="D28" s="179">
        <v>1.11</v>
      </c>
    </row>
    <row r="29" spans="1:4" ht="38.25">
      <c r="A29" s="8" t="s">
        <v>106</v>
      </c>
      <c r="B29" s="13"/>
      <c r="C29" s="18"/>
      <c r="D29" s="179"/>
    </row>
    <row r="30" spans="1:4" ht="15.75">
      <c r="A30" s="9" t="s">
        <v>377</v>
      </c>
      <c r="B30" s="14" t="s">
        <v>46</v>
      </c>
      <c r="C30" s="167">
        <v>10826914</v>
      </c>
      <c r="D30" s="179">
        <v>1.13</v>
      </c>
    </row>
    <row r="31" spans="1:4" ht="15.75">
      <c r="A31" s="9" t="s">
        <v>182</v>
      </c>
      <c r="B31" s="14" t="s">
        <v>18</v>
      </c>
      <c r="C31" s="18"/>
      <c r="D31" s="179"/>
    </row>
    <row r="32" spans="1:4" ht="15.75">
      <c r="A32" s="9" t="s">
        <v>160</v>
      </c>
      <c r="B32" s="14"/>
      <c r="C32" s="167">
        <v>212642</v>
      </c>
      <c r="D32" s="179">
        <v>1.18</v>
      </c>
    </row>
    <row r="33" spans="1:4" ht="15.75">
      <c r="A33" s="9" t="s">
        <v>161</v>
      </c>
      <c r="B33" s="14"/>
      <c r="C33" s="167">
        <v>182620</v>
      </c>
      <c r="D33" s="179">
        <v>0.52</v>
      </c>
    </row>
    <row r="34" spans="1:4" ht="15.75">
      <c r="A34" s="9" t="s">
        <v>223</v>
      </c>
      <c r="B34" s="14"/>
      <c r="C34" s="18"/>
      <c r="D34" s="179"/>
    </row>
    <row r="35" spans="1:4" ht="15.75">
      <c r="A35" s="9" t="s">
        <v>224</v>
      </c>
      <c r="B35" s="14"/>
      <c r="C35" s="18">
        <v>1997</v>
      </c>
      <c r="D35" s="179">
        <v>0.57</v>
      </c>
    </row>
    <row r="36" spans="1:4" ht="15.75">
      <c r="A36" s="9" t="s">
        <v>162</v>
      </c>
      <c r="B36" s="14" t="s">
        <v>18</v>
      </c>
      <c r="C36" s="167">
        <v>6434</v>
      </c>
      <c r="D36" s="179">
        <v>2.27</v>
      </c>
    </row>
    <row r="37" spans="1:4" ht="15.75">
      <c r="A37" s="9" t="s">
        <v>166</v>
      </c>
      <c r="B37" s="14" t="s">
        <v>18</v>
      </c>
      <c r="C37" s="179" t="s">
        <v>252</v>
      </c>
      <c r="D37" s="179" t="s">
        <v>252</v>
      </c>
    </row>
  </sheetData>
  <sheetProtection/>
  <mergeCells count="8">
    <mergeCell ref="A21:D21"/>
    <mergeCell ref="A22:D22"/>
    <mergeCell ref="A23:D23"/>
    <mergeCell ref="A4:D4"/>
    <mergeCell ref="A5:D5"/>
    <mergeCell ref="A6:D6"/>
    <mergeCell ref="C1:D1"/>
    <mergeCell ref="A2:D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30" customWidth="1"/>
    <col min="2" max="2" width="8.875" style="16" hidden="1" customWidth="1"/>
    <col min="3" max="3" width="18.875" style="34" customWidth="1"/>
    <col min="4" max="5" width="14.75390625" style="17" customWidth="1"/>
    <col min="6" max="6" width="28.75390625" style="17" hidden="1" customWidth="1"/>
    <col min="7" max="16384" width="9.125" style="17" customWidth="1"/>
  </cols>
  <sheetData>
    <row r="1" spans="4:5" ht="15.75">
      <c r="D1" s="290" t="s">
        <v>110</v>
      </c>
      <c r="E1" s="293"/>
    </row>
    <row r="3" spans="1:5" ht="28.5" customHeight="1">
      <c r="A3" s="294" t="s">
        <v>111</v>
      </c>
      <c r="B3" s="294"/>
      <c r="C3" s="294"/>
      <c r="D3" s="294"/>
      <c r="E3" s="294"/>
    </row>
    <row r="4" spans="2:5" ht="15.75" hidden="1">
      <c r="B4" s="18" t="s">
        <v>112</v>
      </c>
      <c r="C4" s="18"/>
      <c r="D4" s="295" t="s">
        <v>113</v>
      </c>
      <c r="E4" s="296"/>
    </row>
    <row r="5" spans="1:5" ht="78" customHeight="1">
      <c r="A5" s="7"/>
      <c r="B5" s="12" t="s">
        <v>114</v>
      </c>
      <c r="C5" s="19" t="s">
        <v>82</v>
      </c>
      <c r="D5" s="19" t="s">
        <v>115</v>
      </c>
      <c r="E5" s="19" t="s">
        <v>181</v>
      </c>
    </row>
    <row r="6" spans="1:5" ht="46.5" customHeight="1">
      <c r="A6" s="31" t="s">
        <v>240</v>
      </c>
      <c r="B6" s="18"/>
      <c r="C6" s="22" t="s">
        <v>116</v>
      </c>
      <c r="D6" s="21"/>
      <c r="E6" s="22"/>
    </row>
    <row r="7" spans="1:5" ht="23.25" customHeight="1" hidden="1">
      <c r="A7" s="32"/>
      <c r="B7" s="24"/>
      <c r="C7" s="18"/>
      <c r="D7" s="23"/>
      <c r="E7" s="23"/>
    </row>
    <row r="8" spans="1:5" ht="24" customHeight="1" hidden="1">
      <c r="A8" s="32"/>
      <c r="B8" s="24"/>
      <c r="C8" s="18"/>
      <c r="D8" s="23"/>
      <c r="E8" s="23"/>
    </row>
    <row r="9" spans="1:5" ht="24" customHeight="1" hidden="1">
      <c r="A9" s="32"/>
      <c r="B9" s="24"/>
      <c r="C9" s="18"/>
      <c r="D9" s="23"/>
      <c r="E9" s="23"/>
    </row>
    <row r="10" spans="1:5" ht="24" customHeight="1" hidden="1">
      <c r="A10" s="32"/>
      <c r="B10" s="24"/>
      <c r="C10" s="18"/>
      <c r="D10" s="23"/>
      <c r="E10" s="23"/>
    </row>
    <row r="11" spans="1:5" ht="31.5" customHeight="1" hidden="1">
      <c r="A11" s="33" t="s">
        <v>117</v>
      </c>
      <c r="B11" s="18"/>
      <c r="C11" s="22" t="s">
        <v>118</v>
      </c>
      <c r="D11" s="25" t="s">
        <v>119</v>
      </c>
      <c r="E11" s="26"/>
    </row>
    <row r="12" spans="1:5" ht="26.25" customHeight="1">
      <c r="A12" s="33"/>
      <c r="B12" s="24" t="s">
        <v>120</v>
      </c>
      <c r="C12" s="18"/>
      <c r="D12" s="27"/>
      <c r="E12" s="27"/>
    </row>
    <row r="13" spans="1:5" ht="22.5" customHeight="1">
      <c r="A13" s="32"/>
      <c r="B13" s="18"/>
      <c r="C13" s="22"/>
      <c r="D13" s="27"/>
      <c r="E13" s="27"/>
    </row>
    <row r="14" spans="1:5" ht="24.75" customHeight="1">
      <c r="A14" s="33"/>
      <c r="B14" s="18"/>
      <c r="C14" s="22"/>
      <c r="D14" s="28"/>
      <c r="E14" s="29"/>
    </row>
    <row r="15" spans="1:5" ht="32.25" customHeight="1" hidden="1">
      <c r="A15" s="33" t="s">
        <v>121</v>
      </c>
      <c r="B15" s="18"/>
      <c r="C15" s="22" t="s">
        <v>118</v>
      </c>
      <c r="D15" s="25" t="s">
        <v>122</v>
      </c>
      <c r="E15" s="26"/>
    </row>
    <row r="16" spans="1:5" ht="32.25" customHeight="1" hidden="1">
      <c r="A16" s="33" t="s">
        <v>123</v>
      </c>
      <c r="B16" s="18"/>
      <c r="C16" s="22" t="s">
        <v>124</v>
      </c>
      <c r="D16" s="25" t="s">
        <v>125</v>
      </c>
      <c r="E16" s="26"/>
    </row>
    <row r="17" spans="1:5" ht="27" customHeight="1" hidden="1">
      <c r="A17" s="33" t="s">
        <v>126</v>
      </c>
      <c r="B17" s="18"/>
      <c r="C17" s="22" t="s">
        <v>127</v>
      </c>
      <c r="D17" s="21">
        <v>10</v>
      </c>
      <c r="E17" s="22">
        <v>0</v>
      </c>
    </row>
    <row r="18" spans="1:5" ht="25.5" customHeight="1" hidden="1">
      <c r="A18" s="33"/>
      <c r="B18" s="18"/>
      <c r="C18" s="22"/>
      <c r="D18" s="21"/>
      <c r="E18" s="22"/>
    </row>
    <row r="19" spans="1:5" ht="27" customHeight="1" hidden="1">
      <c r="A19" s="33"/>
      <c r="B19" s="18"/>
      <c r="C19" s="22"/>
      <c r="D19" s="21"/>
      <c r="E19" s="22"/>
    </row>
    <row r="20" spans="1:5" s="16" customFormat="1" ht="30" customHeight="1" hidden="1">
      <c r="A20" s="33" t="s">
        <v>128</v>
      </c>
      <c r="B20" s="20" t="s">
        <v>129</v>
      </c>
      <c r="C20" s="18"/>
      <c r="D20" s="24"/>
      <c r="E20" s="24"/>
    </row>
    <row r="21" spans="1:5" ht="33.75" customHeight="1">
      <c r="A21" s="31" t="s">
        <v>189</v>
      </c>
      <c r="B21" s="24"/>
      <c r="D21" s="23"/>
      <c r="E21" s="23"/>
    </row>
    <row r="22" spans="1:5" ht="30" customHeight="1" hidden="1">
      <c r="A22" s="33" t="s">
        <v>130</v>
      </c>
      <c r="B22" s="24" t="s">
        <v>120</v>
      </c>
      <c r="C22" s="18" t="s">
        <v>131</v>
      </c>
      <c r="D22" s="23">
        <v>3</v>
      </c>
      <c r="E22" s="23"/>
    </row>
    <row r="23" spans="1:5" ht="30" customHeight="1">
      <c r="A23" s="33" t="s">
        <v>132</v>
      </c>
      <c r="B23" s="24"/>
      <c r="C23" s="18" t="s">
        <v>193</v>
      </c>
      <c r="D23" s="23"/>
      <c r="E23" s="23"/>
    </row>
    <row r="24" spans="1:5" ht="30" customHeight="1">
      <c r="A24" s="33" t="s">
        <v>133</v>
      </c>
      <c r="B24" s="24"/>
      <c r="C24" s="18" t="s">
        <v>134</v>
      </c>
      <c r="D24" s="23"/>
      <c r="E24" s="23"/>
    </row>
    <row r="25" spans="1:5" ht="30" customHeight="1">
      <c r="A25" s="32" t="s">
        <v>135</v>
      </c>
      <c r="B25" s="24"/>
      <c r="C25" s="18" t="s">
        <v>136</v>
      </c>
      <c r="D25" s="23"/>
      <c r="E25" s="23"/>
    </row>
    <row r="26" spans="1:5" ht="30.75" customHeight="1">
      <c r="A26" s="32" t="s">
        <v>137</v>
      </c>
      <c r="B26" s="24"/>
      <c r="C26" s="18" t="s">
        <v>178</v>
      </c>
      <c r="D26" s="23"/>
      <c r="E26" s="23"/>
    </row>
    <row r="27" spans="1:5" ht="30.75" customHeight="1">
      <c r="A27" s="33" t="s">
        <v>179</v>
      </c>
      <c r="B27" s="20"/>
      <c r="C27" s="22" t="s">
        <v>180</v>
      </c>
      <c r="D27" s="23"/>
      <c r="E27" s="23"/>
    </row>
    <row r="28" spans="1:5" ht="22.5" customHeight="1">
      <c r="A28" s="33" t="s">
        <v>138</v>
      </c>
      <c r="B28" s="24"/>
      <c r="C28" s="18" t="s">
        <v>136</v>
      </c>
      <c r="D28" s="23"/>
      <c r="E28" s="23"/>
    </row>
    <row r="29" spans="1:5" ht="15.75">
      <c r="A29" s="32"/>
      <c r="B29" s="24"/>
      <c r="C29" s="18"/>
      <c r="D29" s="23"/>
      <c r="E29" s="23"/>
    </row>
    <row r="30" spans="1:5" ht="15.75">
      <c r="A30" s="32"/>
      <c r="B30" s="24"/>
      <c r="C30" s="18"/>
      <c r="D30" s="23"/>
      <c r="E30" s="23"/>
    </row>
    <row r="31" spans="1:5" ht="15.75">
      <c r="A31" s="32"/>
      <c r="B31" s="24"/>
      <c r="C31" s="22"/>
      <c r="D31" s="23"/>
      <c r="E31" s="23"/>
    </row>
    <row r="32" spans="1:5" ht="15.75">
      <c r="A32" s="32"/>
      <c r="B32" s="20"/>
      <c r="C32" s="18"/>
      <c r="D32" s="23"/>
      <c r="E32" s="23"/>
    </row>
    <row r="33" spans="1:5" ht="15.75">
      <c r="A33" s="32"/>
      <c r="B33" s="24"/>
      <c r="C33" s="18"/>
      <c r="D33" s="23"/>
      <c r="E33" s="2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30" customWidth="1"/>
    <col min="2" max="2" width="12.875" style="16" customWidth="1"/>
    <col min="3" max="3" width="12.00390625" style="34" customWidth="1"/>
    <col min="4" max="4" width="12.125" style="17" customWidth="1"/>
    <col min="5" max="8" width="9.125" style="17" customWidth="1"/>
    <col min="9" max="9" width="12.00390625" style="17" customWidth="1"/>
    <col min="10" max="10" width="9.125" style="17" customWidth="1"/>
    <col min="11" max="11" width="8.00390625" style="17" customWidth="1"/>
    <col min="12" max="12" width="15.00390625" style="17" customWidth="1"/>
    <col min="13" max="13" width="0.2421875" style="17" customWidth="1"/>
    <col min="14" max="16384" width="9.125" style="17" customWidth="1"/>
  </cols>
  <sheetData>
    <row r="1" spans="1:13" ht="15.75" customHeight="1">
      <c r="A1" s="298" t="s">
        <v>140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5.7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5.75">
      <c r="A3" s="299" t="s">
        <v>151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15.75" customHeight="1">
      <c r="A4" s="300" t="s">
        <v>152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5"/>
    </row>
    <row r="5" spans="1:13" ht="15.75">
      <c r="A5" s="300" t="s">
        <v>163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5"/>
    </row>
    <row r="6" spans="1:13" ht="16.5" thickBot="1">
      <c r="A6" s="38"/>
      <c r="B6" s="39"/>
      <c r="C6" s="39"/>
      <c r="D6" s="39"/>
      <c r="E6" s="39"/>
      <c r="F6" s="39"/>
      <c r="G6" s="39"/>
      <c r="H6" s="39"/>
      <c r="I6" s="39"/>
      <c r="J6" s="301"/>
      <c r="K6" s="301"/>
      <c r="L6" s="40"/>
      <c r="M6" s="35"/>
    </row>
    <row r="7" spans="1:13" ht="78.75" customHeight="1" thickBot="1">
      <c r="A7" s="303" t="s">
        <v>146</v>
      </c>
      <c r="B7" s="305" t="s">
        <v>147</v>
      </c>
      <c r="C7" s="303" t="s">
        <v>148</v>
      </c>
      <c r="D7" s="305" t="s">
        <v>149</v>
      </c>
      <c r="E7" s="308" t="s">
        <v>174</v>
      </c>
      <c r="F7" s="309"/>
      <c r="G7" s="308" t="s">
        <v>175</v>
      </c>
      <c r="H7" s="309"/>
      <c r="I7" s="45" t="s">
        <v>192</v>
      </c>
      <c r="J7" s="308" t="s">
        <v>176</v>
      </c>
      <c r="K7" s="309"/>
      <c r="L7" s="303" t="s">
        <v>150</v>
      </c>
      <c r="M7" s="35"/>
    </row>
    <row r="8" spans="1:13" ht="16.5" thickBot="1">
      <c r="A8" s="304"/>
      <c r="B8" s="306"/>
      <c r="C8" s="304"/>
      <c r="D8" s="306"/>
      <c r="E8" s="36" t="s">
        <v>141</v>
      </c>
      <c r="F8" s="37" t="s">
        <v>142</v>
      </c>
      <c r="G8" s="36" t="s">
        <v>143</v>
      </c>
      <c r="H8" s="36" t="s">
        <v>144</v>
      </c>
      <c r="I8" s="45"/>
      <c r="J8" s="36" t="s">
        <v>141</v>
      </c>
      <c r="K8" s="36" t="s">
        <v>144</v>
      </c>
      <c r="L8" s="304"/>
      <c r="M8" s="35"/>
    </row>
    <row r="9" spans="1:13" ht="15.7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5"/>
    </row>
    <row r="10" spans="1:13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5"/>
    </row>
    <row r="11" spans="1:13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5"/>
    </row>
    <row r="12" spans="1:13" ht="15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5"/>
    </row>
    <row r="13" spans="1:13" ht="15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5"/>
    </row>
    <row r="14" spans="1:13" ht="15.7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5"/>
    </row>
    <row r="15" spans="1:13" ht="15.7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5"/>
    </row>
    <row r="16" spans="1:13" ht="15.7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5"/>
    </row>
    <row r="17" spans="1:13" ht="15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5"/>
    </row>
    <row r="18" spans="1:13" ht="15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5"/>
    </row>
    <row r="19" spans="1:13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5"/>
    </row>
    <row r="20" spans="1:13" ht="15.7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5"/>
    </row>
    <row r="21" spans="1:13" ht="15.7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5"/>
    </row>
    <row r="22" spans="1:13" ht="15.7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5"/>
    </row>
    <row r="23" spans="1:13" ht="15.7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5"/>
    </row>
    <row r="24" spans="1:13" ht="15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5"/>
    </row>
    <row r="25" spans="1:13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5"/>
    </row>
    <row r="26" spans="1:13" ht="15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5"/>
    </row>
    <row r="27" spans="1:13" ht="16.5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35"/>
    </row>
    <row r="28" spans="1:13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5"/>
    </row>
    <row r="29" spans="1:13" ht="15.75">
      <c r="A29" s="297" t="s">
        <v>184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</row>
    <row r="30" spans="1:13" ht="15.75">
      <c r="A30" s="307" t="s">
        <v>145</v>
      </c>
      <c r="B30" s="307"/>
      <c r="C30" s="307"/>
      <c r="D30" s="307"/>
      <c r="E30" s="307"/>
      <c r="F30" s="38"/>
      <c r="G30" s="38"/>
      <c r="H30" s="38"/>
      <c r="I30" s="38"/>
      <c r="J30" s="38"/>
      <c r="K30" s="38"/>
      <c r="L30" s="38"/>
      <c r="M30" s="35"/>
    </row>
    <row r="31" spans="1:13" ht="15.75">
      <c r="A31" s="302" t="s">
        <v>177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</row>
    <row r="32" spans="1:13" ht="15.7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="110" zoomScaleNormal="110" zoomScalePageLayoutView="0" workbookViewId="0" topLeftCell="A75">
      <selection activeCell="F47" sqref="F47"/>
    </sheetView>
  </sheetViews>
  <sheetFormatPr defaultColWidth="40.75390625" defaultRowHeight="12.75"/>
  <cols>
    <col min="1" max="1" width="31.125" style="1" customWidth="1"/>
    <col min="2" max="2" width="38.00390625" style="1" customWidth="1"/>
    <col min="3" max="3" width="15.125" style="1" customWidth="1"/>
    <col min="4" max="4" width="14.25390625" style="1" bestFit="1" customWidth="1"/>
    <col min="5" max="5" width="20.25390625" style="1" bestFit="1" customWidth="1"/>
    <col min="6" max="16384" width="40.75390625" style="1" customWidth="1"/>
  </cols>
  <sheetData>
    <row r="1" spans="1:17" ht="15.75">
      <c r="A1" s="2"/>
      <c r="B1" s="2"/>
      <c r="C1" s="2"/>
      <c r="D1" s="2"/>
      <c r="E1" s="48" t="s">
        <v>139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5" ht="13.5">
      <c r="A2" s="2"/>
      <c r="B2" s="2"/>
      <c r="C2" s="2"/>
      <c r="D2" s="49"/>
      <c r="E2" s="2"/>
    </row>
    <row r="3" spans="1:6" ht="20.25" customHeight="1">
      <c r="A3" s="336" t="s">
        <v>314</v>
      </c>
      <c r="B3" s="336"/>
      <c r="C3" s="336"/>
      <c r="D3" s="336"/>
      <c r="E3" s="336"/>
      <c r="F3" s="336"/>
    </row>
    <row r="4" spans="1:6" ht="15.75">
      <c r="A4" s="337" t="s">
        <v>249</v>
      </c>
      <c r="B4" s="337"/>
      <c r="C4" s="337"/>
      <c r="D4" s="337"/>
      <c r="E4" s="337"/>
      <c r="F4" s="337"/>
    </row>
    <row r="5" spans="1:5" ht="12.75">
      <c r="A5" s="2"/>
      <c r="B5" s="50" t="s">
        <v>183</v>
      </c>
      <c r="C5" s="50"/>
      <c r="D5" s="50"/>
      <c r="E5" s="2"/>
    </row>
    <row r="6" spans="1:6" ht="14.25" customHeight="1">
      <c r="A6" s="337" t="s">
        <v>370</v>
      </c>
      <c r="B6" s="337"/>
      <c r="C6" s="337"/>
      <c r="D6" s="337"/>
      <c r="E6" s="337"/>
      <c r="F6" s="337"/>
    </row>
    <row r="7" spans="1:5" ht="12.75" hidden="1">
      <c r="A7" s="2"/>
      <c r="B7" s="2"/>
      <c r="C7" s="2"/>
      <c r="D7" s="2"/>
      <c r="E7" s="2"/>
    </row>
    <row r="8" spans="1:6" ht="15.75">
      <c r="A8" s="332" t="s">
        <v>317</v>
      </c>
      <c r="B8" s="332"/>
      <c r="C8" s="317" t="s">
        <v>316</v>
      </c>
      <c r="D8" s="318"/>
      <c r="E8" s="319"/>
      <c r="F8" s="320" t="s">
        <v>191</v>
      </c>
    </row>
    <row r="9" spans="1:6" ht="110.25" customHeight="1">
      <c r="A9" s="332"/>
      <c r="B9" s="332"/>
      <c r="C9" s="333" t="s">
        <v>372</v>
      </c>
      <c r="D9" s="338" t="s">
        <v>371</v>
      </c>
      <c r="E9" s="333" t="s">
        <v>315</v>
      </c>
      <c r="F9" s="320"/>
    </row>
    <row r="10" spans="1:6" ht="12.75" customHeight="1">
      <c r="A10" s="332" t="s">
        <v>282</v>
      </c>
      <c r="B10" s="332" t="s">
        <v>283</v>
      </c>
      <c r="C10" s="329"/>
      <c r="D10" s="339"/>
      <c r="E10" s="329"/>
      <c r="F10" s="320"/>
    </row>
    <row r="11" spans="1:6" ht="32.25" customHeight="1" thickBot="1">
      <c r="A11" s="333"/>
      <c r="B11" s="333"/>
      <c r="C11" s="316"/>
      <c r="D11" s="340"/>
      <c r="E11" s="316"/>
      <c r="F11" s="321"/>
    </row>
    <row r="12" spans="1:6" ht="41.25" customHeight="1" thickBot="1">
      <c r="A12" s="322" t="s">
        <v>339</v>
      </c>
      <c r="B12" s="323"/>
      <c r="C12" s="323"/>
      <c r="D12" s="323"/>
      <c r="E12" s="323"/>
      <c r="F12" s="324"/>
    </row>
    <row r="13" spans="1:6" ht="111.75" customHeight="1">
      <c r="A13" s="325" t="s">
        <v>343</v>
      </c>
      <c r="B13" s="328" t="s">
        <v>284</v>
      </c>
      <c r="C13" s="57">
        <f>SUM(C14:C16)</f>
        <v>910</v>
      </c>
      <c r="D13" s="57">
        <f>SUM(D14:D16)</f>
        <v>333.78999999999996</v>
      </c>
      <c r="E13" s="58">
        <f aca="true" t="shared" si="0" ref="E13:E40">D13/C13</f>
        <v>0.36680219780219775</v>
      </c>
      <c r="F13" s="59" t="s">
        <v>302</v>
      </c>
    </row>
    <row r="14" spans="1:6" ht="63.75" customHeight="1">
      <c r="A14" s="326"/>
      <c r="B14" s="329"/>
      <c r="C14" s="60">
        <v>300</v>
      </c>
      <c r="D14" s="60">
        <v>239.79</v>
      </c>
      <c r="E14" s="61">
        <f t="shared" si="0"/>
        <v>0.7993</v>
      </c>
      <c r="F14" s="52" t="s">
        <v>260</v>
      </c>
    </row>
    <row r="15" spans="1:6" ht="63.75" customHeight="1">
      <c r="A15" s="326"/>
      <c r="B15" s="329"/>
      <c r="C15" s="60">
        <v>50</v>
      </c>
      <c r="D15" s="60">
        <v>0</v>
      </c>
      <c r="E15" s="61">
        <f t="shared" si="0"/>
        <v>0</v>
      </c>
      <c r="F15" s="52" t="s">
        <v>298</v>
      </c>
    </row>
    <row r="16" spans="1:6" ht="43.5" customHeight="1" thickBot="1">
      <c r="A16" s="327"/>
      <c r="B16" s="316"/>
      <c r="C16" s="62">
        <v>560</v>
      </c>
      <c r="D16" s="62">
        <v>94</v>
      </c>
      <c r="E16" s="63">
        <f t="shared" si="0"/>
        <v>0.16785714285714284</v>
      </c>
      <c r="F16" s="56" t="s">
        <v>261</v>
      </c>
    </row>
    <row r="17" spans="1:6" ht="157.5">
      <c r="A17" s="325" t="s">
        <v>326</v>
      </c>
      <c r="B17" s="330" t="s">
        <v>285</v>
      </c>
      <c r="C17" s="57">
        <f>C18+C19+C20+C21+C22+C23</f>
        <v>775</v>
      </c>
      <c r="D17" s="57">
        <f>D18+D19+D20+D21+D22+D23</f>
        <v>411.52</v>
      </c>
      <c r="E17" s="58">
        <f t="shared" si="0"/>
        <v>0.5309935483870968</v>
      </c>
      <c r="F17" s="64" t="s">
        <v>286</v>
      </c>
    </row>
    <row r="18" spans="1:6" ht="42.75" customHeight="1">
      <c r="A18" s="326"/>
      <c r="B18" s="331"/>
      <c r="C18" s="55" t="s">
        <v>266</v>
      </c>
      <c r="D18" s="65">
        <v>0</v>
      </c>
      <c r="E18" s="61">
        <f t="shared" si="0"/>
        <v>0</v>
      </c>
      <c r="F18" s="52" t="s">
        <v>262</v>
      </c>
    </row>
    <row r="19" spans="1:6" ht="75.75" customHeight="1">
      <c r="A19" s="326"/>
      <c r="B19" s="331"/>
      <c r="C19" s="55" t="s">
        <v>266</v>
      </c>
      <c r="D19" s="60">
        <v>0</v>
      </c>
      <c r="E19" s="61">
        <f t="shared" si="0"/>
        <v>0</v>
      </c>
      <c r="F19" s="52" t="s">
        <v>263</v>
      </c>
    </row>
    <row r="20" spans="1:6" ht="47.25">
      <c r="A20" s="326"/>
      <c r="B20" s="331"/>
      <c r="C20" s="55">
        <v>280</v>
      </c>
      <c r="D20" s="60">
        <v>26.52</v>
      </c>
      <c r="E20" s="61">
        <f t="shared" si="0"/>
        <v>0.09471428571428571</v>
      </c>
      <c r="F20" s="52" t="s">
        <v>264</v>
      </c>
    </row>
    <row r="21" spans="1:6" ht="47.25">
      <c r="A21" s="326"/>
      <c r="B21" s="331"/>
      <c r="C21" s="55">
        <v>173</v>
      </c>
      <c r="D21" s="60">
        <v>173</v>
      </c>
      <c r="E21" s="61">
        <f t="shared" si="0"/>
        <v>1</v>
      </c>
      <c r="F21" s="52" t="s">
        <v>344</v>
      </c>
    </row>
    <row r="22" spans="1:6" ht="47.25">
      <c r="A22" s="326"/>
      <c r="B22" s="331"/>
      <c r="C22" s="55">
        <v>212</v>
      </c>
      <c r="D22" s="60">
        <v>212</v>
      </c>
      <c r="E22" s="61">
        <f t="shared" si="0"/>
        <v>1</v>
      </c>
      <c r="F22" s="52" t="s">
        <v>345</v>
      </c>
    </row>
    <row r="23" spans="1:6" ht="33.75" customHeight="1" thickBot="1">
      <c r="A23" s="327"/>
      <c r="B23" s="341"/>
      <c r="C23" s="55">
        <v>10</v>
      </c>
      <c r="D23" s="66">
        <v>0</v>
      </c>
      <c r="E23" s="63">
        <f t="shared" si="0"/>
        <v>0</v>
      </c>
      <c r="F23" s="53" t="s">
        <v>265</v>
      </c>
    </row>
    <row r="24" spans="1:6" ht="252.75" customHeight="1">
      <c r="A24" s="325" t="s">
        <v>327</v>
      </c>
      <c r="B24" s="330" t="s">
        <v>287</v>
      </c>
      <c r="C24" s="57">
        <f>SUM(C25:C49)</f>
        <v>16776.57</v>
      </c>
      <c r="D24" s="57">
        <f>SUM(D25:D49)</f>
        <v>8156.2300000000005</v>
      </c>
      <c r="E24" s="211">
        <f t="shared" si="0"/>
        <v>0.48616791155760686</v>
      </c>
      <c r="F24" s="64" t="s">
        <v>288</v>
      </c>
    </row>
    <row r="25" spans="1:6" ht="63">
      <c r="A25" s="326"/>
      <c r="B25" s="331"/>
      <c r="C25" s="51">
        <v>1000</v>
      </c>
      <c r="D25" s="51">
        <v>749.5</v>
      </c>
      <c r="E25" s="67">
        <f t="shared" si="0"/>
        <v>0.7495</v>
      </c>
      <c r="F25" s="52" t="s">
        <v>271</v>
      </c>
    </row>
    <row r="26" spans="1:6" ht="47.25">
      <c r="A26" s="326"/>
      <c r="B26" s="331"/>
      <c r="C26" s="51">
        <v>100</v>
      </c>
      <c r="D26" s="51">
        <v>93.99</v>
      </c>
      <c r="E26" s="61">
        <f t="shared" si="0"/>
        <v>0.9399</v>
      </c>
      <c r="F26" s="52" t="s">
        <v>275</v>
      </c>
    </row>
    <row r="27" spans="1:6" ht="47.25">
      <c r="A27" s="326"/>
      <c r="B27" s="331"/>
      <c r="C27" s="51">
        <v>1220.76</v>
      </c>
      <c r="D27" s="51">
        <v>15.06</v>
      </c>
      <c r="E27" s="61">
        <f t="shared" si="0"/>
        <v>0.012336577214194436</v>
      </c>
      <c r="F27" s="52" t="s">
        <v>276</v>
      </c>
    </row>
    <row r="28" spans="1:6" ht="63">
      <c r="A28" s="326"/>
      <c r="B28" s="331"/>
      <c r="C28" s="51">
        <v>632.3</v>
      </c>
      <c r="D28" s="51">
        <v>0</v>
      </c>
      <c r="E28" s="61">
        <f t="shared" si="0"/>
        <v>0</v>
      </c>
      <c r="F28" s="52" t="s">
        <v>354</v>
      </c>
    </row>
    <row r="29" spans="1:6" ht="63">
      <c r="A29" s="326"/>
      <c r="B29" s="331"/>
      <c r="C29" s="51">
        <v>252.04</v>
      </c>
      <c r="D29" s="51">
        <v>180.95</v>
      </c>
      <c r="E29" s="61">
        <f t="shared" si="0"/>
        <v>0.7179415965719727</v>
      </c>
      <c r="F29" s="52" t="s">
        <v>346</v>
      </c>
    </row>
    <row r="30" spans="1:6" ht="31.5">
      <c r="A30" s="326"/>
      <c r="B30" s="331"/>
      <c r="C30" s="51">
        <v>1141.6</v>
      </c>
      <c r="D30" s="51">
        <v>1141.6</v>
      </c>
      <c r="E30" s="61">
        <f t="shared" si="0"/>
        <v>1</v>
      </c>
      <c r="F30" s="52" t="s">
        <v>347</v>
      </c>
    </row>
    <row r="31" spans="1:6" ht="47.25">
      <c r="A31" s="326"/>
      <c r="B31" s="331"/>
      <c r="C31" s="51">
        <v>1535.63</v>
      </c>
      <c r="D31" s="51">
        <v>1403.84</v>
      </c>
      <c r="E31" s="61">
        <f t="shared" si="0"/>
        <v>0.914178545613201</v>
      </c>
      <c r="F31" s="52" t="s">
        <v>348</v>
      </c>
    </row>
    <row r="32" spans="1:6" ht="31.5">
      <c r="A32" s="326"/>
      <c r="B32" s="331"/>
      <c r="C32" s="51">
        <v>320</v>
      </c>
      <c r="D32" s="51">
        <v>144.13</v>
      </c>
      <c r="E32" s="61">
        <f t="shared" si="0"/>
        <v>0.45040625</v>
      </c>
      <c r="F32" s="52" t="s">
        <v>268</v>
      </c>
    </row>
    <row r="33" spans="1:6" ht="63">
      <c r="A33" s="326"/>
      <c r="B33" s="331"/>
      <c r="C33" s="51">
        <v>30</v>
      </c>
      <c r="D33" s="51">
        <v>0</v>
      </c>
      <c r="E33" s="61">
        <f t="shared" si="0"/>
        <v>0</v>
      </c>
      <c r="F33" s="52" t="s">
        <v>349</v>
      </c>
    </row>
    <row r="34" spans="1:6" ht="63">
      <c r="A34" s="326"/>
      <c r="B34" s="331"/>
      <c r="C34" s="51">
        <v>930</v>
      </c>
      <c r="D34" s="51">
        <v>593.02</v>
      </c>
      <c r="E34" s="61">
        <f t="shared" si="0"/>
        <v>0.6376559139784946</v>
      </c>
      <c r="F34" s="52" t="s">
        <v>267</v>
      </c>
    </row>
    <row r="35" spans="1:6" ht="31.5">
      <c r="A35" s="326"/>
      <c r="B35" s="331"/>
      <c r="C35" s="51">
        <v>230</v>
      </c>
      <c r="D35" s="51">
        <v>128.19</v>
      </c>
      <c r="E35" s="61">
        <f t="shared" si="0"/>
        <v>0.5573478260869565</v>
      </c>
      <c r="F35" s="52" t="s">
        <v>269</v>
      </c>
    </row>
    <row r="36" spans="1:6" ht="31.5">
      <c r="A36" s="326"/>
      <c r="B36" s="331"/>
      <c r="C36" s="51">
        <v>1259.91</v>
      </c>
      <c r="D36" s="51">
        <v>546.47</v>
      </c>
      <c r="E36" s="61">
        <f t="shared" si="0"/>
        <v>0.43373733044423807</v>
      </c>
      <c r="F36" s="52" t="s">
        <v>270</v>
      </c>
    </row>
    <row r="37" spans="1:6" ht="30.75" customHeight="1">
      <c r="A37" s="326"/>
      <c r="B37" s="331"/>
      <c r="C37" s="51">
        <v>100</v>
      </c>
      <c r="D37" s="51">
        <v>32.72</v>
      </c>
      <c r="E37" s="61">
        <f t="shared" si="0"/>
        <v>0.3272</v>
      </c>
      <c r="F37" s="52" t="s">
        <v>272</v>
      </c>
    </row>
    <row r="38" spans="1:6" ht="31.5">
      <c r="A38" s="326"/>
      <c r="B38" s="331"/>
      <c r="C38" s="51">
        <v>50</v>
      </c>
      <c r="D38" s="51">
        <v>0</v>
      </c>
      <c r="E38" s="61">
        <f t="shared" si="0"/>
        <v>0</v>
      </c>
      <c r="F38" s="52" t="s">
        <v>273</v>
      </c>
    </row>
    <row r="39" spans="1:6" ht="31.5">
      <c r="A39" s="326"/>
      <c r="B39" s="331"/>
      <c r="C39" s="51">
        <v>3751.64</v>
      </c>
      <c r="D39" s="51">
        <v>2552.4</v>
      </c>
      <c r="E39" s="61">
        <f t="shared" si="0"/>
        <v>0.680342463562602</v>
      </c>
      <c r="F39" s="52" t="s">
        <v>274</v>
      </c>
    </row>
    <row r="40" spans="1:6" ht="47.25">
      <c r="A40" s="326"/>
      <c r="B40" s="331"/>
      <c r="C40" s="51">
        <v>600</v>
      </c>
      <c r="D40" s="51">
        <v>450.43</v>
      </c>
      <c r="E40" s="61">
        <f t="shared" si="0"/>
        <v>0.7507166666666667</v>
      </c>
      <c r="F40" s="52" t="s">
        <v>301</v>
      </c>
    </row>
    <row r="41" spans="1:6" ht="31.5">
      <c r="A41" s="326"/>
      <c r="B41" s="331"/>
      <c r="C41" s="51">
        <v>50</v>
      </c>
      <c r="D41" s="51">
        <v>0</v>
      </c>
      <c r="E41" s="61"/>
      <c r="F41" s="52" t="s">
        <v>333</v>
      </c>
    </row>
    <row r="42" spans="1:6" ht="78.75">
      <c r="A42" s="326"/>
      <c r="B42" s="331"/>
      <c r="C42" s="51">
        <v>152.09</v>
      </c>
      <c r="D42" s="51">
        <v>47</v>
      </c>
      <c r="E42" s="61">
        <f aca="true" t="shared" si="1" ref="E42:E51">D42/C42</f>
        <v>0.30902754947728317</v>
      </c>
      <c r="F42" s="52" t="s">
        <v>350</v>
      </c>
    </row>
    <row r="43" spans="1:6" ht="78.75">
      <c r="A43" s="326"/>
      <c r="B43" s="331"/>
      <c r="C43" s="51">
        <v>197.91</v>
      </c>
      <c r="D43" s="51">
        <v>67.65</v>
      </c>
      <c r="E43" s="61">
        <f t="shared" si="1"/>
        <v>0.3418220403213582</v>
      </c>
      <c r="F43" s="52" t="s">
        <v>351</v>
      </c>
    </row>
    <row r="44" spans="1:6" ht="47.25">
      <c r="A44" s="326"/>
      <c r="B44" s="331"/>
      <c r="C44" s="51">
        <v>200</v>
      </c>
      <c r="D44" s="51">
        <v>0</v>
      </c>
      <c r="E44" s="61">
        <f t="shared" si="1"/>
        <v>0</v>
      </c>
      <c r="F44" s="52" t="s">
        <v>357</v>
      </c>
    </row>
    <row r="45" spans="1:6" ht="47.25">
      <c r="A45" s="326"/>
      <c r="B45" s="331"/>
      <c r="C45" s="51">
        <v>113.19</v>
      </c>
      <c r="D45" s="51">
        <v>0</v>
      </c>
      <c r="E45" s="61">
        <f t="shared" si="1"/>
        <v>0</v>
      </c>
      <c r="F45" s="52" t="s">
        <v>352</v>
      </c>
    </row>
    <row r="46" spans="1:6" ht="63">
      <c r="A46" s="326"/>
      <c r="B46" s="331"/>
      <c r="C46" s="51">
        <v>125</v>
      </c>
      <c r="D46" s="51">
        <v>9.28</v>
      </c>
      <c r="E46" s="61">
        <f t="shared" si="1"/>
        <v>0.07424</v>
      </c>
      <c r="F46" s="52" t="s">
        <v>353</v>
      </c>
    </row>
    <row r="47" spans="1:6" ht="78.75">
      <c r="A47" s="326"/>
      <c r="B47" s="331"/>
      <c r="C47" s="51">
        <v>1176.7</v>
      </c>
      <c r="D47" s="51">
        <v>0</v>
      </c>
      <c r="E47" s="61">
        <f>D47/C47</f>
        <v>0</v>
      </c>
      <c r="F47" s="52" t="s">
        <v>376</v>
      </c>
    </row>
    <row r="48" spans="1:6" ht="94.5">
      <c r="A48" s="326"/>
      <c r="B48" s="331"/>
      <c r="C48" s="51">
        <v>504.3</v>
      </c>
      <c r="D48" s="51">
        <v>0</v>
      </c>
      <c r="E48" s="61">
        <f>D48/C48</f>
        <v>0</v>
      </c>
      <c r="F48" s="52" t="s">
        <v>374</v>
      </c>
    </row>
    <row r="49" spans="1:6" ht="95.25" thickBot="1">
      <c r="A49" s="326"/>
      <c r="B49" s="331"/>
      <c r="C49" s="51">
        <v>1103.5</v>
      </c>
      <c r="D49" s="51">
        <v>0</v>
      </c>
      <c r="E49" s="61">
        <f t="shared" si="1"/>
        <v>0</v>
      </c>
      <c r="F49" s="52" t="s">
        <v>373</v>
      </c>
    </row>
    <row r="50" spans="1:6" ht="163.5" customHeight="1">
      <c r="A50" s="325" t="s">
        <v>328</v>
      </c>
      <c r="B50" s="328" t="s">
        <v>289</v>
      </c>
      <c r="C50" s="57">
        <f>SUM(C51:C63)</f>
        <v>11643.91</v>
      </c>
      <c r="D50" s="57">
        <f>SUM(D51:D63)</f>
        <v>8048.459999999999</v>
      </c>
      <c r="E50" s="58">
        <f t="shared" si="1"/>
        <v>0.6912162667007903</v>
      </c>
      <c r="F50" s="64" t="s">
        <v>290</v>
      </c>
    </row>
    <row r="51" spans="1:6" ht="68.25" customHeight="1">
      <c r="A51" s="326"/>
      <c r="B51" s="329"/>
      <c r="C51" s="51">
        <v>9773.55</v>
      </c>
      <c r="D51" s="51">
        <v>6695.95</v>
      </c>
      <c r="E51" s="61">
        <f t="shared" si="1"/>
        <v>0.6851093001007822</v>
      </c>
      <c r="F51" s="52" t="s">
        <v>303</v>
      </c>
    </row>
    <row r="52" spans="1:6" ht="47.25" hidden="1">
      <c r="A52" s="326"/>
      <c r="B52" s="329"/>
      <c r="C52" s="51">
        <v>0</v>
      </c>
      <c r="D52" s="51">
        <v>0</v>
      </c>
      <c r="E52" s="61"/>
      <c r="F52" s="52" t="s">
        <v>304</v>
      </c>
    </row>
    <row r="53" spans="1:6" ht="54" customHeight="1">
      <c r="A53" s="326"/>
      <c r="B53" s="329"/>
      <c r="C53" s="51">
        <v>242.24</v>
      </c>
      <c r="D53" s="51">
        <v>115.61</v>
      </c>
      <c r="E53" s="61">
        <f>D53/C53</f>
        <v>0.477253963011889</v>
      </c>
      <c r="F53" s="52" t="s">
        <v>305</v>
      </c>
    </row>
    <row r="54" spans="1:6" ht="66.75" customHeight="1">
      <c r="A54" s="326"/>
      <c r="B54" s="329"/>
      <c r="C54" s="51">
        <v>710.12</v>
      </c>
      <c r="D54" s="51">
        <v>550.4</v>
      </c>
      <c r="E54" s="61">
        <f>D54/C54</f>
        <v>0.7750802681236973</v>
      </c>
      <c r="F54" s="52" t="s">
        <v>306</v>
      </c>
    </row>
    <row r="55" spans="1:6" ht="40.5" customHeight="1" hidden="1">
      <c r="A55" s="326"/>
      <c r="B55" s="329"/>
      <c r="C55" s="51">
        <v>0</v>
      </c>
      <c r="D55" s="51">
        <v>0</v>
      </c>
      <c r="E55" s="61"/>
      <c r="F55" s="52" t="s">
        <v>304</v>
      </c>
    </row>
    <row r="56" spans="1:6" ht="47.25">
      <c r="A56" s="326"/>
      <c r="B56" s="329"/>
      <c r="C56" s="51">
        <v>44.5</v>
      </c>
      <c r="D56" s="51">
        <v>0</v>
      </c>
      <c r="E56" s="61">
        <f>D56/C56</f>
        <v>0</v>
      </c>
      <c r="F56" s="52" t="s">
        <v>307</v>
      </c>
    </row>
    <row r="57" spans="1:6" ht="47.25">
      <c r="A57" s="326"/>
      <c r="B57" s="329"/>
      <c r="C57" s="51">
        <v>120</v>
      </c>
      <c r="D57" s="51">
        <v>90</v>
      </c>
      <c r="E57" s="61">
        <f>D57/C57</f>
        <v>0.75</v>
      </c>
      <c r="F57" s="52" t="s">
        <v>277</v>
      </c>
    </row>
    <row r="58" spans="1:6" ht="49.5" customHeight="1" hidden="1">
      <c r="A58" s="326"/>
      <c r="B58" s="329"/>
      <c r="C58" s="51">
        <v>0</v>
      </c>
      <c r="D58" s="51">
        <v>0</v>
      </c>
      <c r="E58" s="61"/>
      <c r="F58" s="52" t="s">
        <v>308</v>
      </c>
    </row>
    <row r="59" spans="1:6" ht="49.5" customHeight="1">
      <c r="A59" s="326"/>
      <c r="B59" s="329"/>
      <c r="C59" s="51">
        <v>464.84</v>
      </c>
      <c r="D59" s="51">
        <v>464.84</v>
      </c>
      <c r="E59" s="61">
        <f>D59/C59</f>
        <v>1</v>
      </c>
      <c r="F59" s="52" t="s">
        <v>355</v>
      </c>
    </row>
    <row r="60" spans="1:6" ht="49.5" customHeight="1">
      <c r="A60" s="326"/>
      <c r="B60" s="329"/>
      <c r="C60" s="51">
        <v>51.66</v>
      </c>
      <c r="D60" s="51">
        <v>51.66</v>
      </c>
      <c r="E60" s="61">
        <f>D60/C60</f>
        <v>1</v>
      </c>
      <c r="F60" s="52" t="s">
        <v>356</v>
      </c>
    </row>
    <row r="61" spans="1:6" ht="49.5" customHeight="1">
      <c r="A61" s="326"/>
      <c r="B61" s="329"/>
      <c r="C61" s="162">
        <v>80</v>
      </c>
      <c r="D61" s="162">
        <v>80</v>
      </c>
      <c r="E61" s="63">
        <f>D61/C61</f>
        <v>1</v>
      </c>
      <c r="F61" s="52" t="s">
        <v>357</v>
      </c>
    </row>
    <row r="62" spans="1:6" ht="49.5" customHeight="1">
      <c r="A62" s="326"/>
      <c r="B62" s="329"/>
      <c r="C62" s="51">
        <v>0</v>
      </c>
      <c r="D62" s="51">
        <v>0</v>
      </c>
      <c r="E62" s="63"/>
      <c r="F62" s="52" t="s">
        <v>358</v>
      </c>
    </row>
    <row r="63" spans="1:6" ht="48" thickBot="1">
      <c r="A63" s="327"/>
      <c r="B63" s="316"/>
      <c r="C63" s="212">
        <v>157</v>
      </c>
      <c r="D63" s="212">
        <v>0</v>
      </c>
      <c r="E63" s="63">
        <f aca="true" t="shared" si="2" ref="E63:E71">D63/C63</f>
        <v>0</v>
      </c>
      <c r="F63" s="56" t="s">
        <v>359</v>
      </c>
    </row>
    <row r="64" spans="1:6" ht="346.5">
      <c r="A64" s="325" t="s">
        <v>329</v>
      </c>
      <c r="B64" s="334" t="s">
        <v>309</v>
      </c>
      <c r="C64" s="57">
        <f>SUM(C65:C70)</f>
        <v>3188.0299999999997</v>
      </c>
      <c r="D64" s="57">
        <f>SUM(D65:D70)</f>
        <v>1082.8400000000001</v>
      </c>
      <c r="E64" s="58">
        <f t="shared" si="2"/>
        <v>0.3396580333309286</v>
      </c>
      <c r="F64" s="64" t="s">
        <v>291</v>
      </c>
    </row>
    <row r="65" spans="1:6" ht="83.25" customHeight="1">
      <c r="A65" s="326"/>
      <c r="B65" s="335"/>
      <c r="C65" s="51">
        <v>50</v>
      </c>
      <c r="D65" s="51">
        <v>20.48</v>
      </c>
      <c r="E65" s="61">
        <f t="shared" si="2"/>
        <v>0.4096</v>
      </c>
      <c r="F65" s="71" t="s">
        <v>278</v>
      </c>
    </row>
    <row r="66" spans="1:6" ht="83.25" customHeight="1">
      <c r="A66" s="326"/>
      <c r="B66" s="335"/>
      <c r="C66" s="51">
        <v>288.88</v>
      </c>
      <c r="D66" s="51">
        <v>288.88</v>
      </c>
      <c r="E66" s="61">
        <f t="shared" si="2"/>
        <v>1</v>
      </c>
      <c r="F66" s="52" t="s">
        <v>311</v>
      </c>
    </row>
    <row r="67" spans="1:6" ht="83.25" customHeight="1">
      <c r="A67" s="326"/>
      <c r="B67" s="335"/>
      <c r="C67" s="162">
        <v>47.36</v>
      </c>
      <c r="D67" s="162">
        <v>41.48</v>
      </c>
      <c r="E67" s="61">
        <f t="shared" si="2"/>
        <v>0.8758445945945945</v>
      </c>
      <c r="F67" s="52" t="s">
        <v>312</v>
      </c>
    </row>
    <row r="68" spans="1:7" ht="78.75">
      <c r="A68" s="326"/>
      <c r="B68" s="335"/>
      <c r="C68" s="51">
        <v>855</v>
      </c>
      <c r="D68" s="51">
        <v>634.5</v>
      </c>
      <c r="E68" s="68">
        <f t="shared" si="2"/>
        <v>0.7421052631578947</v>
      </c>
      <c r="F68" s="52" t="s">
        <v>310</v>
      </c>
      <c r="G68" s="69"/>
    </row>
    <row r="69" spans="1:6" ht="31.5">
      <c r="A69" s="326"/>
      <c r="B69" s="335"/>
      <c r="C69" s="51">
        <v>130</v>
      </c>
      <c r="D69" s="51">
        <v>97.5</v>
      </c>
      <c r="E69" s="61">
        <f t="shared" si="2"/>
        <v>0.75</v>
      </c>
      <c r="F69" s="52" t="s">
        <v>279</v>
      </c>
    </row>
    <row r="70" spans="1:6" ht="72.75" customHeight="1" thickBot="1">
      <c r="A70" s="326"/>
      <c r="B70" s="335"/>
      <c r="C70" s="162">
        <v>1816.79</v>
      </c>
      <c r="D70" s="162"/>
      <c r="E70" s="70">
        <f t="shared" si="2"/>
        <v>0</v>
      </c>
      <c r="F70" s="163" t="s">
        <v>336</v>
      </c>
    </row>
    <row r="71" spans="1:6" ht="19.5" customHeight="1" thickBot="1">
      <c r="A71" s="310" t="s">
        <v>360</v>
      </c>
      <c r="B71" s="311"/>
      <c r="C71" s="54">
        <f>C13+C17+C24+C50+C64</f>
        <v>33293.51</v>
      </c>
      <c r="D71" s="54">
        <f>D13+D17+D24+D50+D64</f>
        <v>18032.84</v>
      </c>
      <c r="E71" s="164">
        <f t="shared" si="2"/>
        <v>0.5416322880945865</v>
      </c>
      <c r="F71" s="165"/>
    </row>
    <row r="72" spans="1:6" ht="16.5" thickBot="1">
      <c r="A72" s="312" t="s">
        <v>341</v>
      </c>
      <c r="B72" s="313"/>
      <c r="C72" s="313"/>
      <c r="D72" s="313"/>
      <c r="E72" s="313"/>
      <c r="F72" s="314"/>
    </row>
    <row r="73" spans="1:6" ht="174" customHeight="1" thickBot="1">
      <c r="A73" s="76" t="s">
        <v>330</v>
      </c>
      <c r="B73" s="77" t="s">
        <v>250</v>
      </c>
      <c r="C73" s="54">
        <v>445</v>
      </c>
      <c r="D73" s="54">
        <v>150.82</v>
      </c>
      <c r="E73" s="78">
        <f>D73/C73</f>
        <v>0.33892134831460674</v>
      </c>
      <c r="F73" s="75" t="s">
        <v>294</v>
      </c>
    </row>
    <row r="74" spans="1:6" ht="174" customHeight="1" thickBot="1">
      <c r="A74" s="76" t="s">
        <v>332</v>
      </c>
      <c r="B74" s="77" t="s">
        <v>251</v>
      </c>
      <c r="C74" s="54">
        <v>50</v>
      </c>
      <c r="D74" s="54">
        <v>46.1</v>
      </c>
      <c r="E74" s="79">
        <f>D74/C74</f>
        <v>0.922</v>
      </c>
      <c r="F74" s="80" t="s">
        <v>342</v>
      </c>
    </row>
    <row r="75" spans="1:6" ht="174" customHeight="1" thickBot="1">
      <c r="A75" s="72" t="s">
        <v>280</v>
      </c>
      <c r="B75" s="73" t="s">
        <v>295</v>
      </c>
      <c r="C75" s="74">
        <v>10</v>
      </c>
      <c r="D75" s="74">
        <v>0</v>
      </c>
      <c r="E75" s="78">
        <f>D75/C75</f>
        <v>0</v>
      </c>
      <c r="F75" s="75" t="s">
        <v>296</v>
      </c>
    </row>
    <row r="76" spans="1:6" ht="218.25" customHeight="1" thickBot="1">
      <c r="A76" s="76" t="s">
        <v>281</v>
      </c>
      <c r="B76" s="73" t="s">
        <v>292</v>
      </c>
      <c r="C76" s="74">
        <v>10</v>
      </c>
      <c r="D76" s="74">
        <v>4.8</v>
      </c>
      <c r="E76" s="79">
        <f>D76/C76</f>
        <v>0.48</v>
      </c>
      <c r="F76" s="75" t="s">
        <v>293</v>
      </c>
    </row>
    <row r="77" spans="1:6" ht="126.75" hidden="1" thickBot="1">
      <c r="A77" s="76" t="s">
        <v>334</v>
      </c>
      <c r="B77" s="73" t="s">
        <v>292</v>
      </c>
      <c r="C77" s="74">
        <v>0</v>
      </c>
      <c r="D77" s="74">
        <v>0</v>
      </c>
      <c r="E77" s="79"/>
      <c r="F77" s="75" t="s">
        <v>335</v>
      </c>
    </row>
    <row r="78" spans="1:6" ht="113.25" customHeight="1" hidden="1" thickBot="1">
      <c r="A78" s="160" t="s">
        <v>331</v>
      </c>
      <c r="B78" s="161" t="s">
        <v>299</v>
      </c>
      <c r="C78" s="54">
        <v>0</v>
      </c>
      <c r="D78" s="54">
        <v>0</v>
      </c>
      <c r="E78" s="79"/>
      <c r="F78" s="80" t="s">
        <v>313</v>
      </c>
    </row>
    <row r="79" spans="1:6" ht="24" customHeight="1" thickBot="1">
      <c r="A79" s="310" t="s">
        <v>337</v>
      </c>
      <c r="B79" s="311"/>
      <c r="C79" s="54">
        <f>C73+C74+C75+C76+C77+C78</f>
        <v>515</v>
      </c>
      <c r="D79" s="54">
        <f>D73+D74+D75+D76+D77+D78</f>
        <v>201.72</v>
      </c>
      <c r="E79" s="164">
        <f>D79/C79</f>
        <v>0.3916893203883495</v>
      </c>
      <c r="F79" s="165"/>
    </row>
    <row r="80" spans="1:5" ht="21" customHeight="1" thickBot="1">
      <c r="A80" s="315" t="s">
        <v>338</v>
      </c>
      <c r="B80" s="316"/>
      <c r="C80" s="213">
        <f>C13+C17+C24+C50+C64+C73+C74+C75+C76+C77+C78</f>
        <v>33808.51</v>
      </c>
      <c r="D80" s="213">
        <f>D13+D17+D24+D50+D64+D73+D74+D75+D76+D77+D78</f>
        <v>18234.559999999998</v>
      </c>
      <c r="E80" s="79">
        <f>D80/C80</f>
        <v>0.5393482291884498</v>
      </c>
    </row>
  </sheetData>
  <sheetProtection/>
  <mergeCells count="26">
    <mergeCell ref="A64:A70"/>
    <mergeCell ref="B64:B70"/>
    <mergeCell ref="A3:F3"/>
    <mergeCell ref="A4:F4"/>
    <mergeCell ref="A6:F6"/>
    <mergeCell ref="C9:C11"/>
    <mergeCell ref="D9:D11"/>
    <mergeCell ref="E9:E11"/>
    <mergeCell ref="A17:A23"/>
    <mergeCell ref="B17:B23"/>
    <mergeCell ref="B24:B49"/>
    <mergeCell ref="A50:A63"/>
    <mergeCell ref="B50:B63"/>
    <mergeCell ref="A8:B9"/>
    <mergeCell ref="A10:A11"/>
    <mergeCell ref="B10:B11"/>
    <mergeCell ref="A71:B71"/>
    <mergeCell ref="A79:B79"/>
    <mergeCell ref="A72:F72"/>
    <mergeCell ref="A80:B80"/>
    <mergeCell ref="C8:E8"/>
    <mergeCell ref="F8:F11"/>
    <mergeCell ref="A12:F12"/>
    <mergeCell ref="A13:A16"/>
    <mergeCell ref="B13:B16"/>
    <mergeCell ref="A24:A49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2016-11-22T11:14:16Z</cp:lastPrinted>
  <dcterms:created xsi:type="dcterms:W3CDTF">2007-10-25T07:17:21Z</dcterms:created>
  <dcterms:modified xsi:type="dcterms:W3CDTF">2016-11-22T11:14:50Z</dcterms:modified>
  <cp:category/>
  <cp:version/>
  <cp:contentType/>
  <cp:contentStatus/>
</cp:coreProperties>
</file>