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10" windowHeight="7185" activeTab="0"/>
  </bookViews>
  <sheets>
    <sheet name="Приложение 1" sheetId="1" r:id="rId1"/>
    <sheet name="Приложение 5" sheetId="2" r:id="rId2"/>
  </sheets>
  <externalReferences>
    <externalReference r:id="rId5"/>
  </externalReferences>
  <definedNames>
    <definedName name="_xlfn.IFERROR" hidden="1">#NAME?</definedName>
    <definedName name="_xlnm.Print_Titles" localSheetId="0">'Приложение 1'!$6:$7</definedName>
    <definedName name="_xlnm.Print_Area" localSheetId="0">'Приложение 1'!$A$1:$F$174</definedName>
    <definedName name="_xlnm.Print_Area" localSheetId="1">'Приложение 5'!$A$1:$F$76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6" authorId="0">
      <text>
        <r>
          <rPr>
            <b/>
            <sz val="8"/>
            <rFont val="Tahoma"/>
            <family val="2"/>
          </rPr>
          <t>квр 242,244,247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<sst xmlns="http://schemas.openxmlformats.org/spreadsheetml/2006/main" count="485" uniqueCount="298">
  <si>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</si>
  <si>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</si>
  <si>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</si>
  <si>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</si>
  <si>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</si>
  <si>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</si>
  <si>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</si>
  <si>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</si>
  <si>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</si>
  <si>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</si>
  <si>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</si>
  <si>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</si>
  <si>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</si>
  <si>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</si>
  <si>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</si>
  <si>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</si>
  <si>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</si>
  <si>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</si>
  <si>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</si>
  <si>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</si>
  <si>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</si>
  <si>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</si>
  <si>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</si>
  <si>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</si>
  <si>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</si>
  <si>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</si>
  <si>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</si>
  <si>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</si>
  <si>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</si>
  <si>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</si>
  <si>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</si>
  <si>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</si>
  <si>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</si>
  <si>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</si>
  <si>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</si>
  <si>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</si>
  <si>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</si>
  <si>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</si>
  <si>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</si>
  <si>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</si>
  <si>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</si>
  <si>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</si>
  <si>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</si>
  <si>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</si>
  <si>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</si>
  <si>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</si>
  <si>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</si>
  <si>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</si>
  <si>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</si>
  <si>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</si>
  <si>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</si>
  <si>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</si>
  <si>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</si>
  <si>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</si>
  <si>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</si>
  <si>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</si>
  <si>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</si>
  <si>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</si>
  <si>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</si>
  <si>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</si>
  <si>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</si>
  <si>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</si>
  <si>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</si>
  <si>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</si>
  <si>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</si>
  <si>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</si>
  <si>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</si>
  <si>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</si>
  <si>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</si>
  <si>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</si>
  <si>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</si>
  <si>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</si>
  <si>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</si>
  <si>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</si>
  <si>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</si>
  <si>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</si>
  <si>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</si>
  <si>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</si>
  <si>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</si>
  <si>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</si>
  <si>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</si>
  <si>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</si>
  <si>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</si>
  <si>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</si>
  <si>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</si>
  <si>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</si>
  <si>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</si>
  <si>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</si>
  <si>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</si>
  <si>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</si>
  <si>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</si>
  <si>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</si>
  <si>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</si>
  <si>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</si>
  <si>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</si>
  <si>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</si>
  <si>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</si>
  <si>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</si>
  <si>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</si>
  <si>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</si>
  <si>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</si>
  <si>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</si>
  <si>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</si>
  <si>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</si>
  <si>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</si>
  <si>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</si>
  <si>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</si>
  <si>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</si>
  <si>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</si>
  <si>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</si>
  <si>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</si>
  <si>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</si>
  <si>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</si>
  <si>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</si>
  <si>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</si>
  <si>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</si>
  <si>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</si>
  <si>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</si>
  <si>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</si>
  <si>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</si>
  <si>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</si>
  <si>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</si>
  <si>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</si>
  <si>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</si>
  <si>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</si>
  <si>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</si>
  <si>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</si>
  <si>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</si>
  <si>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</si>
  <si>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</si>
  <si>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</si>
  <si>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</si>
  <si>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</si>
  <si>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</si>
  <si>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</si>
  <si>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</si>
  <si>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</si>
  <si>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</si>
  <si>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</si>
  <si>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</si>
  <si>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</si>
  <si>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</si>
  <si>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</si>
  <si>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</si>
  <si>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</si>
  <si>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</si>
  <si>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</si>
  <si>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</si>
  <si>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</si>
  <si>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</si>
  <si>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</si>
  <si>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</si>
  <si>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</si>
  <si>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</si>
  <si>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</si>
  <si>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</si>
  <si>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</si>
  <si>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</si>
  <si>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</si>
  <si>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</si>
  <si>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</si>
  <si>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</si>
  <si>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</si>
  <si>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</si>
  <si>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</si>
  <si>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</si>
  <si>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</si>
  <si>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</si>
  <si>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</si>
  <si>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</si>
  <si>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</si>
  <si>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</si>
  <si>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</si>
  <si>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</si>
  <si>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</si>
  <si>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</si>
  <si>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</si>
  <si>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</si>
  <si>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</si>
  <si>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</si>
  <si>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</si>
  <si>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</si>
  <si>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</si>
  <si>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</si>
  <si>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</si>
  <si>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</si>
  <si>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</si>
  <si>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</si>
  <si>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</si>
  <si>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</si>
  <si>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</si>
  <si>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</si>
  <si>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</si>
  <si>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</si>
  <si>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</si>
  <si>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</si>
  <si>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</si>
  <si>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</si>
  <si>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</si>
  <si>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</si>
  <si>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</si>
  <si>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</si>
  <si>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</si>
  <si>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</si>
  <si>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</si>
  <si>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</si>
  <si>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</si>
  <si>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</si>
  <si>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</si>
  <si>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</si>
  <si>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</si>
  <si>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</si>
  <si>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</si>
  <si>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</si>
  <si>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</si>
  <si>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</si>
  <si>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</si>
  <si>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</si>
  <si>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</si>
  <si>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</si>
  <si>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</si>
  <si>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</si>
  <si>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17.22_ООО "Торус"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</si>
  <si>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</si>
  <si>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</si>
  <si>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</si>
  <si>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</si>
  <si>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</si>
  <si>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</si>
  <si>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Единый сельхоз.налог</t>
  </si>
  <si>
    <t xml:space="preserve">Мероприятия по энергосбережению и повышению энергетической эффективности муниципальных объектов 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</si>
  <si>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</si>
  <si>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</si>
  <si>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</si>
  <si>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</si>
  <si>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формированию законопослушного поведения участников дорожного движения 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</si>
  <si>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</si>
  <si>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</si>
  <si>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</si>
  <si>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</si>
  <si>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>% исполнения</t>
  </si>
  <si>
    <t>Капитальный ремонт объектов государственной (муниципальной) собственности</t>
  </si>
  <si>
    <t>Численность постоянного населения (наотчетную дату- всего)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</si>
  <si>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</si>
  <si>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 xml:space="preserve">Обеспечение деятельности подведомственных учреждений культуры                         Субсидии на иные цели : </t>
  </si>
  <si>
    <t>районный бюджет</t>
  </si>
  <si>
    <t>Ведомственная целевая программа «Энергосбережение и повышение
энергетической эффективности на на 2021-2024 годы 
на территории муниципального образования
Войсковицкое сельское поселение»</t>
  </si>
  <si>
    <t xml:space="preserve"> - водоотведение</t>
  </si>
  <si>
    <t>Итого по муниципальной программе</t>
  </si>
  <si>
    <t>2/11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</si>
  <si>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</si>
  <si>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Оценка недвижимости, признание прав и регулирование отношений по муниципальной собственности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</si>
  <si>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</si>
  <si>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</si>
  <si>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</si>
  <si>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</si>
  <si>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</si>
  <si>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</si>
  <si>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Поддержка развития общественной инфраструктуры муниципального значения</t>
  </si>
  <si>
    <t xml:space="preserve">Владение, пользование и распоряжение имуществом, находящимся в муниципальной собственности поселенияи </t>
  </si>
  <si>
    <t>Обеспечение первичных мер пожарной безопасности</t>
  </si>
  <si>
    <t xml:space="preserve">Комплекс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</si>
  <si>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>Содержание и уборка автомобильных дорог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</si>
  <si>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</si>
  <si>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Строительство контейнерных площадок (Реализация областного закона №147 -ОЗ)</t>
  </si>
  <si>
    <t>Проведение мероприятий по организации уличного освещения (общ.инфрастр-ра)</t>
  </si>
  <si>
    <t>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</si>
  <si>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 (Мун.задание)</t>
  </si>
  <si>
    <t>Обеспечение деятельности подведомственных учреждений культуры (Иные цели)</t>
  </si>
  <si>
    <t>Обеспечение деятельности муниципальных библиотек (мун.задание)</t>
  </si>
  <si>
    <t>Обеспечение деятельности муниципальных библиотек (иные цели)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</si>
  <si>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(ДК)</t>
  </si>
  <si>
    <t>Дополнительные расходы на сохранение целевых показателей повышения оплаты труда работников мун.учреждений культуры в соответствии с Указом Президента РФ от 07.05.2012 №597 "О мероприятиях по реализации гос.соц.политики" (Библиотека)</t>
  </si>
  <si>
    <t>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</si>
  <si>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Обеспечение деятельности подведомственных учреждений физкультуры и спорта  (мун.задание)</t>
  </si>
  <si>
    <t>Проведение мероприятий в области спорта и физической культуры (адм)</t>
  </si>
  <si>
    <t>Проведение мероприятий в области спорта и физической культуры (мун.задание)</t>
  </si>
  <si>
    <t>Проведение мероприятий в области спорта и физической культуры (Иные цели)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</si>
  <si>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</si>
  <si>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</si>
  <si>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Реализация комплекса мероприятий по оценке эффективности произведнных мероприятий по уничтожению борщевика Сосновского    </t>
  </si>
  <si>
    <t>Благоустройство сельских территорий (Комплексное развите сельских территорий) (Оборудование дет. спорт.-игр. площадки, пл. Манина 1-6 в п.Войсковицы)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</si>
  <si>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</si>
  <si>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</si>
  <si>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>Реализация мероприятий по повышению уровня благоустройства территории МО Войсковицкое сельское поселение (ремонт Танковой аллеи в п.Новый Учхоз.)</t>
  </si>
  <si>
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</t>
  </si>
  <si>
    <t>Мероприятия пор развитию благоустройства территории</t>
  </si>
  <si>
    <t xml:space="preserve">Мероприятия по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</si>
  <si>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Мероприятия по  увеличению протяженности дорог общего пользования местного значения с твердым асфальтовым покрытием</t>
  </si>
  <si>
    <t xml:space="preserve"> Повышение качества дорог общего пользования местного значения в МО</t>
  </si>
  <si>
    <t>Проектная часть</t>
  </si>
  <si>
    <t>Объем запланированных средств на 2022 г</t>
  </si>
  <si>
    <t>Объем  выделенных средств в рамках программы за 2022г</t>
  </si>
  <si>
    <t>за 2022 год</t>
  </si>
  <si>
    <r>
      <rPr>
        <b/>
        <u val="single"/>
        <sz val="9"/>
        <color indexed="8"/>
        <rFont val="Times New Roman"/>
        <family val="1"/>
      </rPr>
      <t>В сфере физической культура и спорта:</t>
    </r>
    <r>
      <rPr>
        <b/>
        <sz val="9"/>
        <color indexed="8"/>
        <rFont val="Times New Roman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"/>
        <family val="1"/>
      </rPr>
      <t>Молодежная политики:</t>
    </r>
    <r>
      <rPr>
        <b/>
        <sz val="9"/>
        <color indexed="8"/>
        <rFont val="Times New Roman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</si>
  <si>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 xml:space="preserve">  за   2022г</t>
  </si>
  <si>
    <t>За 2022г. отчет</t>
  </si>
  <si>
    <t xml:space="preserve"> за  2021 г. отчет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</si>
</sst>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68">
    <font>
      <sz val="10"/>
      <name val="Arial Cyr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/>
    </xf>
    <xf numFmtId="0" fontId="16" fillId="32" borderId="0" xfId="0" applyFont="1" applyFill="1" applyAlignment="1">
      <alignment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15" fillId="33" borderId="10" xfId="53" applyFont="1" applyFill="1" applyBorder="1" applyAlignment="1">
      <alignment horizontal="center" vertical="center" wrapText="1"/>
      <protection/>
    </xf>
    <xf numFmtId="49" fontId="19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56" applyFont="1" applyFill="1" applyBorder="1" applyAlignment="1" applyProtection="1">
      <alignment wrapText="1"/>
      <protection/>
    </xf>
    <xf numFmtId="0" fontId="2" fillId="0" borderId="12" xfId="55" applyFont="1" applyFill="1" applyBorder="1" applyAlignment="1" applyProtection="1">
      <alignment wrapText="1"/>
      <protection/>
    </xf>
    <xf numFmtId="176" fontId="16" fillId="0" borderId="1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2" fillId="0" borderId="12" xfId="56" applyFont="1" applyFill="1" applyBorder="1" applyAlignment="1" applyProtection="1">
      <alignment horizontal="left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0" fontId="2" fillId="0" borderId="12" xfId="56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12" xfId="54" applyFont="1" applyFill="1" applyBorder="1" applyAlignment="1" applyProtection="1">
      <alignment wrapText="1"/>
      <protection/>
    </xf>
    <xf numFmtId="0" fontId="2" fillId="0" borderId="12" xfId="54" applyFont="1" applyFill="1" applyBorder="1" applyAlignment="1" applyProtection="1">
      <alignment horizontal="left" vertical="center" wrapText="1"/>
      <protection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20" fillId="0" borderId="12" xfId="56" applyFont="1" applyFill="1" applyBorder="1" applyAlignment="1" applyProtection="1">
      <alignment wrapText="1"/>
      <protection/>
    </xf>
    <xf numFmtId="0" fontId="16" fillId="0" borderId="12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top"/>
    </xf>
    <xf numFmtId="0" fontId="2" fillId="0" borderId="22" xfId="54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12" xfId="54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2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/>
    </xf>
    <xf numFmtId="0" fontId="2" fillId="0" borderId="13" xfId="5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22" xfId="54" applyFont="1" applyFill="1" applyBorder="1" applyAlignment="1" applyProtection="1">
      <alignment horizontal="lef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2" fontId="4" fillId="33" borderId="28" xfId="53" applyNumberFormat="1" applyFont="1" applyFill="1" applyBorder="1" applyAlignment="1">
      <alignment horizontal="center" vertical="center" wrapText="1"/>
      <protection/>
    </xf>
    <xf numFmtId="2" fontId="4" fillId="33" borderId="22" xfId="53" applyNumberFormat="1" applyFont="1" applyFill="1" applyBorder="1" applyAlignment="1">
      <alignment horizontal="center" vertical="center" wrapText="1"/>
      <protection/>
    </xf>
    <xf numFmtId="2" fontId="4" fillId="33" borderId="28" xfId="53" applyNumberFormat="1" applyFont="1" applyFill="1" applyBorder="1" applyAlignment="1">
      <alignment horizontal="center" vertical="center" readingOrder="2"/>
      <protection/>
    </xf>
    <xf numFmtId="0" fontId="3" fillId="0" borderId="12" xfId="0" applyFont="1" applyFill="1" applyBorder="1" applyAlignment="1">
      <alignment horizontal="center"/>
    </xf>
    <xf numFmtId="4" fontId="3" fillId="32" borderId="0" xfId="0" applyNumberFormat="1" applyFont="1" applyFill="1" applyAlignment="1">
      <alignment/>
    </xf>
    <xf numFmtId="2" fontId="3" fillId="0" borderId="28" xfId="0" applyNumberFormat="1" applyFont="1" applyFill="1" applyBorder="1" applyAlignment="1">
      <alignment horizontal="center" vertical="center"/>
    </xf>
    <xf numFmtId="0" fontId="15" fillId="33" borderId="15" xfId="53" applyFont="1" applyFill="1" applyBorder="1" applyAlignment="1">
      <alignment vertical="center" wrapText="1"/>
      <protection/>
    </xf>
    <xf numFmtId="0" fontId="15" fillId="33" borderId="16" xfId="53" applyFont="1" applyFill="1" applyBorder="1" applyAlignment="1">
      <alignment vertical="center" wrapText="1"/>
      <protection/>
    </xf>
    <xf numFmtId="197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wrapText="1"/>
    </xf>
    <xf numFmtId="186" fontId="3" fillId="0" borderId="12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0" fontId="15" fillId="33" borderId="17" xfId="53" applyFont="1" applyFill="1" applyBorder="1" applyAlignment="1">
      <alignment horizontal="left" vertical="center" wrapText="1"/>
      <protection/>
    </xf>
    <xf numFmtId="49" fontId="3" fillId="0" borderId="1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0" fontId="19" fillId="33" borderId="17" xfId="53" applyFont="1" applyFill="1" applyBorder="1" applyAlignment="1">
      <alignment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33" borderId="18" xfId="53" applyFont="1" applyFill="1" applyBorder="1" applyAlignment="1">
      <alignment vertical="center" wrapText="1"/>
      <protection/>
    </xf>
    <xf numFmtId="49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vertical="center" wrapText="1"/>
    </xf>
    <xf numFmtId="49" fontId="15" fillId="33" borderId="35" xfId="0" applyNumberFormat="1" applyFont="1" applyFill="1" applyBorder="1" applyAlignment="1">
      <alignment vertical="center" wrapText="1"/>
    </xf>
    <xf numFmtId="197" fontId="23" fillId="0" borderId="15" xfId="0" applyNumberFormat="1" applyFont="1" applyBorder="1" applyAlignment="1" applyProtection="1">
      <alignment horizontal="left" vertical="center" wrapText="1"/>
      <protection/>
    </xf>
    <xf numFmtId="0" fontId="15" fillId="33" borderId="15" xfId="53" applyFont="1" applyFill="1" applyBorder="1" applyAlignment="1">
      <alignment horizontal="left" vertical="center" wrapText="1"/>
      <protection/>
    </xf>
    <xf numFmtId="0" fontId="15" fillId="33" borderId="15" xfId="53" applyNumberFormat="1" applyFont="1" applyFill="1" applyBorder="1" applyAlignment="1">
      <alignment vertical="center" wrapText="1"/>
      <protection/>
    </xf>
    <xf numFmtId="2" fontId="16" fillId="0" borderId="36" xfId="53" applyNumberFormat="1" applyFont="1" applyFill="1" applyBorder="1" applyAlignment="1">
      <alignment horizontal="center" vertical="center" wrapText="1"/>
      <protection/>
    </xf>
    <xf numFmtId="2" fontId="65" fillId="0" borderId="37" xfId="0" applyNumberFormat="1" applyFont="1" applyBorder="1" applyAlignment="1">
      <alignment horizontal="center" vertical="center" wrapText="1"/>
    </xf>
    <xf numFmtId="2" fontId="65" fillId="0" borderId="22" xfId="0" applyNumberFormat="1" applyFont="1" applyBorder="1" applyAlignment="1">
      <alignment horizontal="center" vertical="center" wrapText="1"/>
    </xf>
    <xf numFmtId="2" fontId="65" fillId="0" borderId="38" xfId="0" applyNumberFormat="1" applyFont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2" fontId="65" fillId="0" borderId="39" xfId="0" applyNumberFormat="1" applyFont="1" applyBorder="1" applyAlignment="1">
      <alignment horizontal="center" vertical="center" wrapText="1"/>
    </xf>
    <xf numFmtId="2" fontId="65" fillId="0" borderId="40" xfId="0" applyNumberFormat="1" applyFont="1" applyBorder="1" applyAlignment="1">
      <alignment horizontal="center" vertical="center" wrapText="1"/>
    </xf>
    <xf numFmtId="2" fontId="65" fillId="0" borderId="13" xfId="0" applyNumberFormat="1" applyFont="1" applyBorder="1" applyAlignment="1">
      <alignment horizontal="center" vertical="center" wrapText="1"/>
    </xf>
    <xf numFmtId="2" fontId="16" fillId="33" borderId="26" xfId="53" applyNumberFormat="1" applyFont="1" applyFill="1" applyBorder="1" applyAlignment="1">
      <alignment horizontal="center" vertical="center" wrapText="1"/>
      <protection/>
    </xf>
    <xf numFmtId="2" fontId="16" fillId="33" borderId="14" xfId="53" applyNumberFormat="1" applyFont="1" applyFill="1" applyBorder="1" applyAlignment="1">
      <alignment horizontal="center" vertical="center" wrapText="1"/>
      <protection/>
    </xf>
    <xf numFmtId="2" fontId="3" fillId="33" borderId="37" xfId="0" applyNumberFormat="1" applyFont="1" applyFill="1" applyBorder="1" applyAlignment="1" applyProtection="1">
      <alignment horizontal="center" vertical="center" wrapText="1"/>
      <protection locked="0"/>
    </xf>
    <xf numFmtId="18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33" borderId="36" xfId="53" applyNumberFormat="1" applyFont="1" applyFill="1" applyBorder="1" applyAlignment="1">
      <alignment horizontal="center" vertical="center" wrapText="1"/>
      <protection/>
    </xf>
    <xf numFmtId="2" fontId="3" fillId="33" borderId="12" xfId="53" applyNumberFormat="1" applyFont="1" applyFill="1" applyBorder="1" applyAlignment="1">
      <alignment horizontal="center" vertical="center" wrapText="1"/>
      <protection/>
    </xf>
    <xf numFmtId="2" fontId="3" fillId="33" borderId="38" xfId="53" applyNumberFormat="1" applyFont="1" applyFill="1" applyBorder="1" applyAlignment="1">
      <alignment horizontal="center" vertical="center" wrapText="1"/>
      <protection/>
    </xf>
    <xf numFmtId="2" fontId="3" fillId="33" borderId="21" xfId="53" applyNumberFormat="1" applyFont="1" applyFill="1" applyBorder="1" applyAlignment="1">
      <alignment horizontal="center" vertical="center" wrapText="1"/>
      <protection/>
    </xf>
    <xf numFmtId="2" fontId="3" fillId="33" borderId="39" xfId="53" applyNumberFormat="1" applyFont="1" applyFill="1" applyBorder="1" applyAlignment="1">
      <alignment horizontal="center" vertical="center" wrapText="1"/>
      <protection/>
    </xf>
    <xf numFmtId="2" fontId="3" fillId="33" borderId="41" xfId="53" applyNumberFormat="1" applyFont="1" applyFill="1" applyBorder="1" applyAlignment="1">
      <alignment horizontal="center" vertical="center" wrapText="1"/>
      <protection/>
    </xf>
    <xf numFmtId="2" fontId="3" fillId="33" borderId="42" xfId="53" applyNumberFormat="1" applyFont="1" applyFill="1" applyBorder="1" applyAlignment="1">
      <alignment horizontal="center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194" fontId="3" fillId="33" borderId="12" xfId="53" applyNumberFormat="1" applyFont="1" applyFill="1" applyBorder="1" applyAlignment="1">
      <alignment horizontal="center" vertical="center" wrapText="1"/>
      <protection/>
    </xf>
    <xf numFmtId="2" fontId="3" fillId="0" borderId="22" xfId="53" applyNumberFormat="1" applyFont="1" applyFill="1" applyBorder="1" applyAlignment="1">
      <alignment horizontal="center" vertical="center" wrapText="1"/>
      <protection/>
    </xf>
    <xf numFmtId="194" fontId="3" fillId="0" borderId="12" xfId="53" applyNumberFormat="1" applyFont="1" applyFill="1" applyBorder="1" applyAlignment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33" borderId="37" xfId="53" applyNumberFormat="1" applyFont="1" applyFill="1" applyBorder="1" applyAlignment="1">
      <alignment horizontal="center" vertical="center" wrapText="1"/>
      <protection/>
    </xf>
    <xf numFmtId="171" fontId="16" fillId="33" borderId="43" xfId="53" applyNumberFormat="1" applyFont="1" applyFill="1" applyBorder="1" applyAlignment="1">
      <alignment horizontal="center" vertical="center" readingOrder="2"/>
      <protection/>
    </xf>
    <xf numFmtId="0" fontId="15" fillId="0" borderId="12" xfId="0" applyFont="1" applyFill="1" applyBorder="1" applyAlignment="1">
      <alignment horizontal="center" vertical="center" wrapText="1"/>
    </xf>
    <xf numFmtId="0" fontId="19" fillId="33" borderId="44" xfId="53" applyFont="1" applyFill="1" applyBorder="1" applyAlignment="1">
      <alignment horizontal="center" vertical="center" wrapText="1"/>
      <protection/>
    </xf>
    <xf numFmtId="4" fontId="3" fillId="0" borderId="2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 horizontal="right" vertical="top"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176" fontId="25" fillId="34" borderId="45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/>
    </xf>
    <xf numFmtId="10" fontId="3" fillId="0" borderId="47" xfId="0" applyNumberFormat="1" applyFont="1" applyBorder="1" applyAlignment="1">
      <alignment horizontal="center" vertical="center"/>
    </xf>
    <xf numFmtId="10" fontId="3" fillId="0" borderId="48" xfId="0" applyNumberFormat="1" applyFont="1" applyBorder="1" applyAlignment="1">
      <alignment horizontal="center" vertical="center"/>
    </xf>
    <xf numFmtId="10" fontId="3" fillId="0" borderId="49" xfId="0" applyNumberFormat="1" applyFont="1" applyBorder="1" applyAlignment="1">
      <alignment horizontal="center" vertical="center"/>
    </xf>
    <xf numFmtId="10" fontId="3" fillId="0" borderId="50" xfId="0" applyNumberFormat="1" applyFont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 wrapText="1"/>
    </xf>
    <xf numFmtId="2" fontId="20" fillId="0" borderId="22" xfId="0" applyNumberFormat="1" applyFont="1" applyFill="1" applyBorder="1" applyAlignment="1">
      <alignment horizontal="center" vertical="center" readingOrder="2"/>
    </xf>
    <xf numFmtId="176" fontId="20" fillId="34" borderId="51" xfId="0" applyNumberFormat="1" applyFont="1" applyFill="1" applyBorder="1" applyAlignment="1">
      <alignment horizontal="center" vertical="center" readingOrder="2"/>
    </xf>
    <xf numFmtId="176" fontId="2" fillId="34" borderId="12" xfId="0" applyNumberFormat="1" applyFont="1" applyFill="1" applyBorder="1" applyAlignment="1">
      <alignment horizontal="center" vertical="center" readingOrder="2"/>
    </xf>
    <xf numFmtId="176" fontId="2" fillId="34" borderId="52" xfId="0" applyNumberFormat="1" applyFont="1" applyFill="1" applyBorder="1" applyAlignment="1">
      <alignment horizontal="center" vertical="center" readingOrder="2"/>
    </xf>
    <xf numFmtId="2" fontId="20" fillId="34" borderId="14" xfId="0" applyNumberFormat="1" applyFont="1" applyFill="1" applyBorder="1" applyAlignment="1">
      <alignment horizontal="center" vertical="center" readingOrder="2"/>
    </xf>
    <xf numFmtId="176" fontId="20" fillId="34" borderId="53" xfId="0" applyNumberFormat="1" applyFont="1" applyFill="1" applyBorder="1" applyAlignment="1">
      <alignment horizontal="center" vertical="center" readingOrder="2"/>
    </xf>
    <xf numFmtId="171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20" fillId="34" borderId="22" xfId="0" applyNumberFormat="1" applyFont="1" applyFill="1" applyBorder="1" applyAlignment="1">
      <alignment horizontal="center" vertical="center" readingOrder="2"/>
    </xf>
    <xf numFmtId="2" fontId="20" fillId="0" borderId="14" xfId="0" applyNumberFormat="1" applyFont="1" applyFill="1" applyBorder="1" applyAlignment="1">
      <alignment horizontal="center" vertical="center" readingOrder="2"/>
    </xf>
    <xf numFmtId="0" fontId="19" fillId="0" borderId="19" xfId="0" applyFont="1" applyBorder="1" applyAlignment="1">
      <alignment horizontal="left" vertical="center" wrapText="1"/>
    </xf>
    <xf numFmtId="176" fontId="20" fillId="34" borderId="28" xfId="0" applyNumberFormat="1" applyFont="1" applyFill="1" applyBorder="1" applyAlignment="1">
      <alignment horizontal="center" vertical="center" readingOrder="2"/>
    </xf>
    <xf numFmtId="2" fontId="3" fillId="0" borderId="0" xfId="0" applyNumberFormat="1" applyFont="1" applyAlignment="1">
      <alignment/>
    </xf>
    <xf numFmtId="0" fontId="25" fillId="34" borderId="28" xfId="0" applyNumberFormat="1" applyFont="1" applyFill="1" applyBorder="1" applyAlignment="1">
      <alignment horizontal="center" vertical="center" wrapText="1"/>
    </xf>
    <xf numFmtId="176" fontId="7" fillId="34" borderId="54" xfId="0" applyNumberFormat="1" applyFont="1" applyFill="1" applyBorder="1" applyAlignment="1">
      <alignment horizontal="center" vertical="center" readingOrder="2"/>
    </xf>
    <xf numFmtId="0" fontId="19" fillId="0" borderId="55" xfId="0" applyFont="1" applyBorder="1" applyAlignment="1">
      <alignment horizontal="left" vertical="center" wrapText="1"/>
    </xf>
    <xf numFmtId="176" fontId="20" fillId="34" borderId="56" xfId="0" applyNumberFormat="1" applyFont="1" applyFill="1" applyBorder="1" applyAlignment="1">
      <alignment horizontal="center" vertical="center" readingOrder="2"/>
    </xf>
    <xf numFmtId="0" fontId="19" fillId="0" borderId="57" xfId="0" applyFont="1" applyBorder="1" applyAlignment="1">
      <alignment horizontal="center" vertical="center" wrapText="1"/>
    </xf>
    <xf numFmtId="10" fontId="20" fillId="34" borderId="28" xfId="0" applyNumberFormat="1" applyFont="1" applyFill="1" applyBorder="1" applyAlignment="1">
      <alignment horizontal="center" vertical="center" readingOrder="2"/>
    </xf>
    <xf numFmtId="2" fontId="4" fillId="34" borderId="28" xfId="0" applyNumberFormat="1" applyFont="1" applyFill="1" applyBorder="1" applyAlignment="1">
      <alignment horizontal="center" vertical="center" wrapText="1"/>
    </xf>
    <xf numFmtId="10" fontId="20" fillId="34" borderId="54" xfId="0" applyNumberFormat="1" applyFont="1" applyFill="1" applyBorder="1" applyAlignment="1">
      <alignment horizontal="center" vertical="center" readingOrder="2"/>
    </xf>
    <xf numFmtId="0" fontId="3" fillId="0" borderId="55" xfId="0" applyFont="1" applyBorder="1" applyAlignment="1">
      <alignment/>
    </xf>
    <xf numFmtId="10" fontId="3" fillId="0" borderId="58" xfId="0" applyNumberFormat="1" applyFont="1" applyBorder="1" applyAlignment="1">
      <alignment horizontal="center" vertical="center"/>
    </xf>
    <xf numFmtId="10" fontId="16" fillId="0" borderId="34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7" fontId="16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77" fontId="3" fillId="35" borderId="12" xfId="0" applyNumberFormat="1" applyFont="1" applyFill="1" applyBorder="1" applyAlignment="1">
      <alignment horizontal="center" vertical="center"/>
    </xf>
    <xf numFmtId="4" fontId="16" fillId="35" borderId="12" xfId="0" applyNumberFormat="1" applyFont="1" applyFill="1" applyBorder="1" applyAlignment="1">
      <alignment horizontal="center" vertical="center"/>
    </xf>
    <xf numFmtId="4" fontId="16" fillId="35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186" fontId="3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6" fillId="32" borderId="0" xfId="0" applyFont="1" applyFill="1" applyAlignment="1">
      <alignment horizontal="right" vertical="center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11" fillId="3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/>
    </xf>
    <xf numFmtId="0" fontId="11" fillId="32" borderId="0" xfId="0" applyFont="1" applyFill="1" applyAlignment="1">
      <alignment horizont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49" fontId="4" fillId="33" borderId="67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justify"/>
    </xf>
    <xf numFmtId="0" fontId="17" fillId="0" borderId="15" xfId="0" applyFont="1" applyFill="1" applyBorder="1" applyAlignment="1">
      <alignment horizontal="left" vertical="justify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7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7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17" fillId="0" borderId="73" xfId="0" applyFont="1" applyFill="1" applyBorder="1" applyAlignment="1">
      <alignment horizontal="left" wrapText="1"/>
    </xf>
    <xf numFmtId="0" fontId="17" fillId="0" borderId="50" xfId="0" applyFont="1" applyFill="1" applyBorder="1" applyAlignment="1">
      <alignment horizontal="left" wrapText="1"/>
    </xf>
    <xf numFmtId="0" fontId="17" fillId="0" borderId="71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176" fontId="19" fillId="0" borderId="67" xfId="0" applyNumberFormat="1" applyFont="1" applyBorder="1" applyAlignment="1">
      <alignment horizontal="center" vertical="center" wrapText="1"/>
    </xf>
    <xf numFmtId="176" fontId="19" fillId="0" borderId="77" xfId="0" applyNumberFormat="1" applyFont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33" xfId="0" applyFont="1" applyFill="1" applyBorder="1" applyAlignment="1">
      <alignment horizontal="center" vertical="center" wrapText="1"/>
    </xf>
    <xf numFmtId="0" fontId="25" fillId="34" borderId="61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5" fillId="34" borderId="78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6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0" fontId="19" fillId="33" borderId="44" xfId="53" applyFont="1" applyFill="1" applyBorder="1" applyAlignment="1">
      <alignment horizontal="center" vertical="center" wrapText="1"/>
      <protection/>
    </xf>
    <xf numFmtId="0" fontId="19" fillId="33" borderId="30" xfId="53" applyFont="1" applyFill="1" applyBorder="1" applyAlignment="1">
      <alignment horizontal="center" vertical="center" wrapText="1"/>
      <protection/>
    </xf>
    <xf numFmtId="0" fontId="19" fillId="0" borderId="4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19" fillId="33" borderId="75" xfId="53" applyFont="1" applyFill="1" applyBorder="1" applyAlignment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left" vertical="center" wrapText="1" indent="4"/>
    </xf>
    <xf numFmtId="0" fontId="25" fillId="34" borderId="28" xfId="0" applyFont="1" applyFill="1" applyBorder="1" applyAlignment="1">
      <alignment horizontal="left" vertical="center" wrapText="1" indent="4"/>
    </xf>
    <xf numFmtId="0" fontId="13" fillId="33" borderId="59" xfId="53" applyFont="1" applyFill="1" applyBorder="1" applyAlignment="1">
      <alignment horizontal="center" vertical="center" wrapText="1"/>
      <protection/>
    </xf>
    <xf numFmtId="0" fontId="13" fillId="33" borderId="60" xfId="53" applyFont="1" applyFill="1" applyBorder="1" applyAlignment="1">
      <alignment horizontal="center" vertical="center" wrapText="1"/>
      <protection/>
    </xf>
    <xf numFmtId="0" fontId="25" fillId="34" borderId="59" xfId="0" applyFont="1" applyFill="1" applyBorder="1" applyAlignment="1">
      <alignment horizontal="center" vertical="center" wrapText="1"/>
    </xf>
    <xf numFmtId="0" fontId="25" fillId="34" borderId="6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19" fillId="33" borderId="59" xfId="53" applyFont="1" applyFill="1" applyBorder="1" applyAlignment="1">
      <alignment horizontal="right" vertical="center" wrapText="1"/>
      <protection/>
    </xf>
    <xf numFmtId="0" fontId="19" fillId="33" borderId="43" xfId="53" applyFont="1" applyFill="1" applyBorder="1" applyAlignment="1">
      <alignment horizontal="right" vertical="center" wrapText="1"/>
      <protection/>
    </xf>
    <xf numFmtId="0" fontId="66" fillId="0" borderId="75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5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54;&#1090;&#1095;&#1077;&#1090;&#1099;%20&#1087;&#1086;%20&#1052;&#1059;&#1053;.&#1055;&#1056;&#1054;&#1043;&#1056;&#1040;&#1052;&#1052;&#1040;&#1052;\2022\&#1052;&#1055;\&#1058;&#1072;&#1073;&#1083;&#1080;&#1094;&#1099;%20&#1052;&#1055;(5)_&#1086;&#1090;&#1095;&#1077;&#1090;%20&#1079;&#1072;%203&#1082;&#1074;2022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Оп.отч.испол.пл.реал.МП_МОЙ"/>
      <sheetName val="пояс.зап. к опер.отчету"/>
    </sheetNames>
    <sheetDataSet>
      <sheetData sheetId="0">
        <row r="10">
          <cell r="E10">
            <v>25966.076100000002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7"/>
  <sheetViews>
    <sheetView tabSelected="1" view="pageBreakPreview" zoomScaleSheetLayoutView="100" zoomScalePageLayoutView="0" workbookViewId="0" topLeftCell="A17">
      <selection activeCell="E37" sqref="E37"/>
    </sheetView>
  </sheetViews>
  <sheetFormatPr defaultColWidth="8.875" defaultRowHeight="12.75" outlineLevelCol="1"/>
  <cols>
    <col min="1" max="1" width="5.00390625" style="3" customWidth="1"/>
    <col min="2" max="2" width="51.625" style="2" customWidth="1"/>
    <col min="3" max="3" width="9.25390625" style="3" customWidth="1"/>
    <col min="4" max="4" width="12.625" style="74" hidden="1" customWidth="1" outlineLevel="1"/>
    <col min="5" max="5" width="13.00390625" style="74" customWidth="1" collapsed="1"/>
    <col min="6" max="6" width="11.625" style="74" customWidth="1"/>
    <col min="7" max="16384" width="8.875" style="2" customWidth="1"/>
  </cols>
  <sheetData>
    <row r="1" spans="1:6" ht="13.5" customHeight="1">
      <c r="A1" s="212" t="s">
        <v>80</v>
      </c>
      <c r="B1" s="212"/>
      <c r="C1" s="212"/>
      <c r="D1" s="212"/>
      <c r="E1" s="212"/>
      <c r="F1" s="212"/>
    </row>
    <row r="2" spans="1:6" ht="17.25" customHeight="1">
      <c r="A2" s="220" t="s">
        <v>47</v>
      </c>
      <c r="B2" s="220"/>
      <c r="C2" s="220"/>
      <c r="D2" s="220"/>
      <c r="E2" s="220"/>
      <c r="F2" s="220"/>
    </row>
    <row r="3" spans="1:6" ht="20.25">
      <c r="A3" s="224" t="s">
        <v>200</v>
      </c>
      <c r="B3" s="224"/>
      <c r="C3" s="224"/>
      <c r="D3" s="224"/>
      <c r="E3" s="224"/>
      <c r="F3" s="224"/>
    </row>
    <row r="4" spans="1:6" ht="15" customHeight="1">
      <c r="A4" s="221" t="s">
        <v>295</v>
      </c>
      <c r="B4" s="221"/>
      <c r="C4" s="221"/>
      <c r="D4" s="221"/>
      <c r="E4" s="221"/>
      <c r="F4" s="221"/>
    </row>
    <row r="5" ht="3" customHeight="1" thickBot="1"/>
    <row r="6" spans="1:6" ht="24" customHeight="1">
      <c r="A6" s="230" t="s">
        <v>0</v>
      </c>
      <c r="B6" s="222" t="s">
        <v>1</v>
      </c>
      <c r="C6" s="232" t="s">
        <v>81</v>
      </c>
      <c r="D6" s="236" t="s">
        <v>297</v>
      </c>
      <c r="E6" s="236" t="s">
        <v>296</v>
      </c>
      <c r="F6" s="225" t="s">
        <v>221</v>
      </c>
    </row>
    <row r="7" spans="1:6" ht="41.25" customHeight="1" thickBot="1">
      <c r="A7" s="231"/>
      <c r="B7" s="223"/>
      <c r="C7" s="233"/>
      <c r="D7" s="237"/>
      <c r="E7" s="237"/>
      <c r="F7" s="226"/>
    </row>
    <row r="8" spans="1:6" ht="15" customHeight="1" thickBot="1">
      <c r="A8" s="213" t="s">
        <v>82</v>
      </c>
      <c r="B8" s="214"/>
      <c r="C8" s="214"/>
      <c r="D8" s="215"/>
      <c r="E8" s="215"/>
      <c r="F8" s="216"/>
    </row>
    <row r="9" spans="1:6" ht="15.75" customHeight="1">
      <c r="A9" s="47" t="s">
        <v>2</v>
      </c>
      <c r="B9" s="48" t="s">
        <v>242</v>
      </c>
      <c r="C9" s="44" t="s">
        <v>3</v>
      </c>
      <c r="D9" s="44">
        <v>6217</v>
      </c>
      <c r="E9" s="44">
        <v>6259</v>
      </c>
      <c r="F9" s="29">
        <v>1.0067556699372688</v>
      </c>
    </row>
    <row r="10" spans="1:6" ht="12.75">
      <c r="A10" s="49" t="s">
        <v>4</v>
      </c>
      <c r="B10" s="17" t="s">
        <v>117</v>
      </c>
      <c r="C10" s="10" t="s">
        <v>3</v>
      </c>
      <c r="D10" s="10">
        <v>36</v>
      </c>
      <c r="E10" s="10">
        <v>42</v>
      </c>
      <c r="F10" s="29">
        <v>1.1666666666666667</v>
      </c>
    </row>
    <row r="11" spans="1:6" ht="12.75">
      <c r="A11" s="49" t="s">
        <v>5</v>
      </c>
      <c r="B11" s="17" t="s">
        <v>83</v>
      </c>
      <c r="C11" s="10" t="s">
        <v>3</v>
      </c>
      <c r="D11" s="10">
        <v>88</v>
      </c>
      <c r="E11" s="10">
        <v>69</v>
      </c>
      <c r="F11" s="29">
        <v>0.7840909090909091</v>
      </c>
    </row>
    <row r="12" spans="1:6" ht="12.75">
      <c r="A12" s="49" t="s">
        <v>55</v>
      </c>
      <c r="B12" s="17" t="s">
        <v>110</v>
      </c>
      <c r="C12" s="10" t="s">
        <v>3</v>
      </c>
      <c r="D12" s="10">
        <v>-15</v>
      </c>
      <c r="E12" s="10">
        <v>48</v>
      </c>
      <c r="F12" s="29">
        <v>3.2</v>
      </c>
    </row>
    <row r="13" spans="1:6" ht="36">
      <c r="A13" s="50" t="s">
        <v>74</v>
      </c>
      <c r="B13" s="17" t="s">
        <v>89</v>
      </c>
      <c r="C13" s="149" t="s">
        <v>140</v>
      </c>
      <c r="D13" s="97">
        <v>5.790574231944668</v>
      </c>
      <c r="E13" s="97">
        <v>6.710337114555041</v>
      </c>
      <c r="F13" s="29">
        <v>1.158837940033019</v>
      </c>
    </row>
    <row r="14" spans="1:6" ht="36">
      <c r="A14" s="49" t="s">
        <v>73</v>
      </c>
      <c r="B14" s="17" t="s">
        <v>90</v>
      </c>
      <c r="C14" s="149" t="s">
        <v>140</v>
      </c>
      <c r="D14" s="97">
        <v>14.1547370114203</v>
      </c>
      <c r="E14" s="97">
        <v>11.024125259626137</v>
      </c>
      <c r="F14" s="29">
        <v>0.778829394762451</v>
      </c>
    </row>
    <row r="15" spans="1:6" ht="36">
      <c r="A15" s="50" t="s">
        <v>75</v>
      </c>
      <c r="B15" s="17" t="s">
        <v>91</v>
      </c>
      <c r="C15" s="149" t="s">
        <v>140</v>
      </c>
      <c r="D15" s="97">
        <v>-8.364162779475631</v>
      </c>
      <c r="E15" s="97">
        <v>-4.313788145071096</v>
      </c>
      <c r="F15" s="29">
        <v>0.5157465557289809</v>
      </c>
    </row>
    <row r="16" spans="1:6" ht="13.5" customHeight="1" thickBot="1">
      <c r="A16" s="51" t="s">
        <v>109</v>
      </c>
      <c r="B16" s="52" t="s">
        <v>76</v>
      </c>
      <c r="C16" s="149" t="s">
        <v>140</v>
      </c>
      <c r="D16" s="98">
        <v>-2.412739263310278</v>
      </c>
      <c r="E16" s="98">
        <v>7.668956702348618</v>
      </c>
      <c r="F16" s="29">
        <v>3.178526921233424</v>
      </c>
    </row>
    <row r="17" spans="1:6" ht="15" customHeight="1" thickBot="1">
      <c r="A17" s="217" t="s">
        <v>203</v>
      </c>
      <c r="B17" s="218"/>
      <c r="C17" s="218"/>
      <c r="D17" s="218"/>
      <c r="E17" s="218"/>
      <c r="F17" s="219"/>
    </row>
    <row r="18" spans="1:7" ht="19.5" customHeight="1">
      <c r="A18" s="238" t="s">
        <v>48</v>
      </c>
      <c r="B18" s="53" t="s">
        <v>122</v>
      </c>
      <c r="C18" s="54" t="s">
        <v>3</v>
      </c>
      <c r="D18" s="46">
        <v>1194</v>
      </c>
      <c r="E18" s="46">
        <v>1172.99</v>
      </c>
      <c r="F18" s="31">
        <v>0.9824036850921273</v>
      </c>
      <c r="G18" s="86"/>
    </row>
    <row r="19" spans="1:6" ht="11.25" customHeight="1">
      <c r="A19" s="228"/>
      <c r="B19" s="210" t="s">
        <v>142</v>
      </c>
      <c r="C19" s="210"/>
      <c r="D19" s="210"/>
      <c r="E19" s="210"/>
      <c r="F19" s="211"/>
    </row>
    <row r="20" spans="1:6" ht="12.75">
      <c r="A20" s="228"/>
      <c r="B20" s="80" t="s">
        <v>25</v>
      </c>
      <c r="C20" s="44" t="s">
        <v>3</v>
      </c>
      <c r="D20" s="151">
        <v>288</v>
      </c>
      <c r="E20" s="151">
        <v>338</v>
      </c>
      <c r="F20" s="29">
        <v>1.1736111111111112</v>
      </c>
    </row>
    <row r="21" spans="1:6" ht="12.75">
      <c r="A21" s="228"/>
      <c r="B21" s="33" t="s">
        <v>26</v>
      </c>
      <c r="C21" s="10" t="s">
        <v>3</v>
      </c>
      <c r="D21" s="10"/>
      <c r="E21" s="10"/>
      <c r="F21" s="23"/>
    </row>
    <row r="22" spans="1:6" ht="12.75">
      <c r="A22" s="228"/>
      <c r="B22" s="33" t="s">
        <v>20</v>
      </c>
      <c r="C22" s="10" t="s">
        <v>3</v>
      </c>
      <c r="D22" s="75">
        <v>444</v>
      </c>
      <c r="E22" s="75">
        <v>518</v>
      </c>
      <c r="F22" s="29">
        <v>1.1666666666666667</v>
      </c>
    </row>
    <row r="23" spans="1:6" ht="23.25" customHeight="1">
      <c r="A23" s="228"/>
      <c r="B23" s="33" t="s">
        <v>27</v>
      </c>
      <c r="C23" s="10" t="s">
        <v>3</v>
      </c>
      <c r="D23" s="10">
        <v>504</v>
      </c>
      <c r="E23" s="10">
        <v>493</v>
      </c>
      <c r="F23" s="23">
        <v>0.9781746031746031</v>
      </c>
    </row>
    <row r="24" spans="1:6" ht="12.75">
      <c r="A24" s="228"/>
      <c r="B24" s="33" t="s">
        <v>19</v>
      </c>
      <c r="C24" s="10" t="s">
        <v>3</v>
      </c>
      <c r="D24" s="10"/>
      <c r="E24" s="10"/>
      <c r="F24" s="23"/>
    </row>
    <row r="25" spans="1:6" ht="29.25" customHeight="1">
      <c r="A25" s="228"/>
      <c r="B25" s="33" t="s">
        <v>28</v>
      </c>
      <c r="C25" s="10" t="s">
        <v>3</v>
      </c>
      <c r="D25" s="152">
        <v>1194.2</v>
      </c>
      <c r="E25" s="152">
        <v>1172.55</v>
      </c>
      <c r="F25" s="29">
        <v>0.9818707084240494</v>
      </c>
    </row>
    <row r="26" spans="1:9" ht="12.75">
      <c r="A26" s="228"/>
      <c r="B26" s="33" t="s">
        <v>29</v>
      </c>
      <c r="C26" s="10" t="s">
        <v>3</v>
      </c>
      <c r="D26" s="10"/>
      <c r="E26" s="10"/>
      <c r="F26" s="23"/>
      <c r="I26" s="9"/>
    </row>
    <row r="27" spans="1:6" ht="12.75">
      <c r="A27" s="228"/>
      <c r="B27" s="33" t="s">
        <v>24</v>
      </c>
      <c r="C27" s="10" t="s">
        <v>3</v>
      </c>
      <c r="D27" s="152">
        <v>354</v>
      </c>
      <c r="E27" s="152">
        <v>346.44</v>
      </c>
      <c r="F27" s="23">
        <v>0.9786440677966102</v>
      </c>
    </row>
    <row r="28" spans="1:6" ht="12.75">
      <c r="A28" s="228"/>
      <c r="B28" s="33" t="s">
        <v>30</v>
      </c>
      <c r="C28" s="10" t="s">
        <v>3</v>
      </c>
      <c r="D28" s="10"/>
      <c r="E28" s="10"/>
      <c r="F28" s="23"/>
    </row>
    <row r="29" spans="1:6" ht="26.25" customHeight="1">
      <c r="A29" s="228"/>
      <c r="B29" s="33" t="s">
        <v>31</v>
      </c>
      <c r="C29" s="10" t="s">
        <v>3</v>
      </c>
      <c r="D29" s="10"/>
      <c r="E29" s="10"/>
      <c r="F29" s="23"/>
    </row>
    <row r="30" spans="1:6" ht="25.5">
      <c r="A30" s="228"/>
      <c r="B30" s="33" t="s">
        <v>32</v>
      </c>
      <c r="C30" s="10" t="s">
        <v>3</v>
      </c>
      <c r="D30" s="10"/>
      <c r="E30" s="10"/>
      <c r="F30" s="23"/>
    </row>
    <row r="31" spans="1:6" ht="27.75" customHeight="1">
      <c r="A31" s="49" t="s">
        <v>56</v>
      </c>
      <c r="B31" s="52" t="s">
        <v>123</v>
      </c>
      <c r="C31" s="10" t="s">
        <v>46</v>
      </c>
      <c r="D31" s="10">
        <v>0.14</v>
      </c>
      <c r="E31" s="10">
        <v>0.06</v>
      </c>
      <c r="F31" s="23">
        <v>0.4285714285714285</v>
      </c>
    </row>
    <row r="32" spans="1:6" ht="23.25" customHeight="1">
      <c r="A32" s="228" t="s">
        <v>54</v>
      </c>
      <c r="B32" s="17" t="s">
        <v>124</v>
      </c>
      <c r="C32" s="10" t="s">
        <v>45</v>
      </c>
      <c r="D32" s="28">
        <v>10</v>
      </c>
      <c r="E32" s="28">
        <v>10</v>
      </c>
      <c r="F32" s="23">
        <v>1</v>
      </c>
    </row>
    <row r="33" spans="1:6" ht="12.75">
      <c r="A33" s="228"/>
      <c r="B33" s="210" t="s">
        <v>132</v>
      </c>
      <c r="C33" s="210"/>
      <c r="D33" s="210"/>
      <c r="E33" s="210"/>
      <c r="F33" s="211"/>
    </row>
    <row r="34" spans="1:6" ht="12.75">
      <c r="A34" s="228"/>
      <c r="B34" s="17" t="s">
        <v>49</v>
      </c>
      <c r="C34" s="10" t="s">
        <v>45</v>
      </c>
      <c r="D34" s="85">
        <v>10</v>
      </c>
      <c r="E34" s="10">
        <v>10</v>
      </c>
      <c r="F34" s="23">
        <v>1</v>
      </c>
    </row>
    <row r="35" spans="1:6" ht="25.5">
      <c r="A35" s="228"/>
      <c r="B35" s="17" t="s">
        <v>171</v>
      </c>
      <c r="C35" s="10"/>
      <c r="D35" s="85" t="s">
        <v>176</v>
      </c>
      <c r="E35" s="10" t="s">
        <v>176</v>
      </c>
      <c r="F35" s="23"/>
    </row>
    <row r="36" spans="1:6" ht="12.75">
      <c r="A36" s="228"/>
      <c r="B36" s="17" t="s">
        <v>222</v>
      </c>
      <c r="C36" s="10"/>
      <c r="D36" s="85">
        <v>10</v>
      </c>
      <c r="E36" s="10">
        <v>10</v>
      </c>
      <c r="F36" s="23">
        <v>1</v>
      </c>
    </row>
    <row r="37" spans="1:6" ht="12.75">
      <c r="A37" s="228"/>
      <c r="B37" s="17" t="s">
        <v>118</v>
      </c>
      <c r="C37" s="10" t="s">
        <v>45</v>
      </c>
      <c r="D37" s="27"/>
      <c r="E37" s="10"/>
      <c r="F37" s="23"/>
    </row>
    <row r="38" spans="1:6" ht="25.5">
      <c r="A38" s="228"/>
      <c r="B38" s="17" t="s">
        <v>171</v>
      </c>
      <c r="C38" s="10"/>
      <c r="D38" s="85" t="s">
        <v>176</v>
      </c>
      <c r="E38" s="10" t="s">
        <v>176</v>
      </c>
      <c r="F38" s="23"/>
    </row>
    <row r="39" spans="1:6" ht="12.75" hidden="1">
      <c r="A39" s="228"/>
      <c r="B39" s="17"/>
      <c r="C39" s="10"/>
      <c r="D39" s="10"/>
      <c r="E39" s="10"/>
      <c r="F39" s="23"/>
    </row>
    <row r="40" spans="1:6" ht="12.75" hidden="1">
      <c r="A40" s="228"/>
      <c r="B40" s="17"/>
      <c r="C40" s="10"/>
      <c r="D40" s="10"/>
      <c r="E40" s="10"/>
      <c r="F40" s="76"/>
    </row>
    <row r="41" spans="1:6" ht="12.75">
      <c r="A41" s="228"/>
      <c r="B41" s="234" t="s">
        <v>87</v>
      </c>
      <c r="C41" s="234"/>
      <c r="D41" s="234"/>
      <c r="E41" s="234"/>
      <c r="F41" s="235"/>
    </row>
    <row r="42" spans="1:6" ht="12.75">
      <c r="A42" s="228"/>
      <c r="B42" s="32" t="s">
        <v>25</v>
      </c>
      <c r="C42" s="10" t="s">
        <v>45</v>
      </c>
      <c r="D42" s="85" t="s">
        <v>176</v>
      </c>
      <c r="E42" s="10" t="s">
        <v>176</v>
      </c>
      <c r="F42" s="23"/>
    </row>
    <row r="43" spans="1:6" ht="12.75">
      <c r="A43" s="228"/>
      <c r="B43" s="32" t="s">
        <v>26</v>
      </c>
      <c r="C43" s="10" t="s">
        <v>45</v>
      </c>
      <c r="D43" s="85" t="s">
        <v>176</v>
      </c>
      <c r="E43" s="10" t="s">
        <v>176</v>
      </c>
      <c r="F43" s="23"/>
    </row>
    <row r="44" spans="1:6" ht="12.75">
      <c r="A44" s="228"/>
      <c r="B44" s="32" t="s">
        <v>20</v>
      </c>
      <c r="C44" s="10" t="s">
        <v>45</v>
      </c>
      <c r="D44" s="85">
        <v>10</v>
      </c>
      <c r="E44" s="10">
        <v>10</v>
      </c>
      <c r="F44" s="23">
        <v>1</v>
      </c>
    </row>
    <row r="45" spans="1:6" ht="12.75" customHeight="1">
      <c r="A45" s="228"/>
      <c r="B45" s="32" t="s">
        <v>27</v>
      </c>
      <c r="C45" s="10" t="s">
        <v>45</v>
      </c>
      <c r="D45" s="85"/>
      <c r="E45" s="10"/>
      <c r="F45" s="23"/>
    </row>
    <row r="46" spans="1:6" ht="12.75">
      <c r="A46" s="228"/>
      <c r="B46" s="32" t="s">
        <v>19</v>
      </c>
      <c r="C46" s="10" t="s">
        <v>45</v>
      </c>
      <c r="D46" s="85" t="s">
        <v>176</v>
      </c>
      <c r="E46" s="10" t="s">
        <v>176</v>
      </c>
      <c r="F46" s="23"/>
    </row>
    <row r="47" spans="1:6" ht="36" customHeight="1">
      <c r="A47" s="228"/>
      <c r="B47" s="32" t="s">
        <v>28</v>
      </c>
      <c r="C47" s="10" t="s">
        <v>45</v>
      </c>
      <c r="D47" s="85"/>
      <c r="E47" s="10"/>
      <c r="F47" s="23"/>
    </row>
    <row r="48" spans="1:6" ht="11.25" customHeight="1">
      <c r="A48" s="228"/>
      <c r="B48" s="32" t="s">
        <v>29</v>
      </c>
      <c r="C48" s="10" t="s">
        <v>45</v>
      </c>
      <c r="D48" s="10" t="s">
        <v>176</v>
      </c>
      <c r="E48" s="10" t="s">
        <v>176</v>
      </c>
      <c r="F48" s="23"/>
    </row>
    <row r="49" spans="1:6" ht="12.75">
      <c r="A49" s="228"/>
      <c r="B49" s="32" t="s">
        <v>24</v>
      </c>
      <c r="C49" s="10" t="s">
        <v>45</v>
      </c>
      <c r="D49" s="10"/>
      <c r="E49" s="10"/>
      <c r="F49" s="23"/>
    </row>
    <row r="50" spans="1:6" ht="12.75">
      <c r="A50" s="228"/>
      <c r="B50" s="32" t="s">
        <v>30</v>
      </c>
      <c r="C50" s="10" t="s">
        <v>45</v>
      </c>
      <c r="D50" s="10" t="s">
        <v>176</v>
      </c>
      <c r="E50" s="10" t="s">
        <v>176</v>
      </c>
      <c r="F50" s="23"/>
    </row>
    <row r="51" spans="1:6" ht="25.5">
      <c r="A51" s="228"/>
      <c r="B51" s="32" t="s">
        <v>31</v>
      </c>
      <c r="C51" s="10" t="s">
        <v>45</v>
      </c>
      <c r="D51" s="10" t="s">
        <v>176</v>
      </c>
      <c r="E51" s="10" t="s">
        <v>176</v>
      </c>
      <c r="F51" s="23"/>
    </row>
    <row r="52" spans="1:6" ht="24" customHeight="1">
      <c r="A52" s="228"/>
      <c r="B52" s="32" t="s">
        <v>32</v>
      </c>
      <c r="C52" s="10" t="s">
        <v>45</v>
      </c>
      <c r="D52" s="10" t="s">
        <v>176</v>
      </c>
      <c r="E52" s="10" t="s">
        <v>176</v>
      </c>
      <c r="F52" s="23"/>
    </row>
    <row r="53" spans="1:6" ht="25.5">
      <c r="A53" s="228" t="s">
        <v>57</v>
      </c>
      <c r="B53" s="17" t="s">
        <v>125</v>
      </c>
      <c r="C53" s="13" t="s">
        <v>17</v>
      </c>
      <c r="D53" s="28">
        <v>46698</v>
      </c>
      <c r="E53" s="28">
        <v>52250</v>
      </c>
      <c r="F53" s="23">
        <v>1.118891601353377</v>
      </c>
    </row>
    <row r="54" spans="1:6" ht="12.75">
      <c r="A54" s="228"/>
      <c r="B54" s="210" t="s">
        <v>84</v>
      </c>
      <c r="C54" s="210"/>
      <c r="D54" s="210"/>
      <c r="E54" s="210"/>
      <c r="F54" s="211"/>
    </row>
    <row r="55" spans="1:6" ht="12.75">
      <c r="A55" s="228"/>
      <c r="B55" s="33" t="s">
        <v>25</v>
      </c>
      <c r="C55" s="13" t="s">
        <v>17</v>
      </c>
      <c r="D55" s="28">
        <v>41000</v>
      </c>
      <c r="E55" s="28">
        <v>48510</v>
      </c>
      <c r="F55" s="23">
        <v>1.183170731707317</v>
      </c>
    </row>
    <row r="56" spans="1:6" ht="14.25" customHeight="1">
      <c r="A56" s="228"/>
      <c r="B56" s="33" t="s">
        <v>26</v>
      </c>
      <c r="C56" s="13" t="s">
        <v>17</v>
      </c>
      <c r="D56" s="28"/>
      <c r="E56" s="28"/>
      <c r="F56" s="23"/>
    </row>
    <row r="57" spans="1:6" ht="15" customHeight="1">
      <c r="A57" s="228"/>
      <c r="B57" s="33" t="s">
        <v>20</v>
      </c>
      <c r="C57" s="13" t="s">
        <v>17</v>
      </c>
      <c r="D57" s="28">
        <v>42927</v>
      </c>
      <c r="E57" s="28">
        <v>52986.5</v>
      </c>
      <c r="F57" s="23">
        <v>1.2343396929671302</v>
      </c>
    </row>
    <row r="58" spans="1:6" ht="23.25" customHeight="1">
      <c r="A58" s="228"/>
      <c r="B58" s="33" t="s">
        <v>27</v>
      </c>
      <c r="C58" s="13" t="s">
        <v>17</v>
      </c>
      <c r="D58" s="28">
        <v>41747</v>
      </c>
      <c r="E58" s="28">
        <v>44961</v>
      </c>
      <c r="F58" s="23">
        <v>1.0769875679689558</v>
      </c>
    </row>
    <row r="59" spans="1:6" ht="18" customHeight="1">
      <c r="A59" s="228"/>
      <c r="B59" s="33" t="s">
        <v>19</v>
      </c>
      <c r="C59" s="13" t="s">
        <v>17</v>
      </c>
      <c r="D59" s="28"/>
      <c r="E59" s="28"/>
      <c r="F59" s="23"/>
    </row>
    <row r="60" spans="1:6" ht="36.75" customHeight="1">
      <c r="A60" s="228"/>
      <c r="B60" s="33" t="s">
        <v>28</v>
      </c>
      <c r="C60" s="13" t="s">
        <v>17</v>
      </c>
      <c r="D60" s="28">
        <v>43972.6</v>
      </c>
      <c r="E60" s="28">
        <v>48267.6</v>
      </c>
      <c r="F60" s="23">
        <v>1.0976744609142965</v>
      </c>
    </row>
    <row r="61" spans="1:6" ht="15" customHeight="1">
      <c r="A61" s="228"/>
      <c r="B61" s="33" t="s">
        <v>29</v>
      </c>
      <c r="C61" s="13" t="s">
        <v>17</v>
      </c>
      <c r="D61" s="28"/>
      <c r="E61" s="28"/>
      <c r="F61" s="23"/>
    </row>
    <row r="62" spans="1:6" ht="17.25" customHeight="1">
      <c r="A62" s="228"/>
      <c r="B62" s="33" t="s">
        <v>24</v>
      </c>
      <c r="C62" s="13" t="s">
        <v>17</v>
      </c>
      <c r="D62" s="28">
        <v>42909</v>
      </c>
      <c r="E62" s="28">
        <v>42003.1</v>
      </c>
      <c r="F62" s="23">
        <v>0.9788878789997436</v>
      </c>
    </row>
    <row r="63" spans="1:6" ht="18" customHeight="1">
      <c r="A63" s="228"/>
      <c r="B63" s="33" t="s">
        <v>30</v>
      </c>
      <c r="C63" s="13" t="s">
        <v>17</v>
      </c>
      <c r="D63" s="28"/>
      <c r="E63" s="28"/>
      <c r="F63" s="23"/>
    </row>
    <row r="64" spans="1:6" ht="25.5">
      <c r="A64" s="228"/>
      <c r="B64" s="33" t="s">
        <v>31</v>
      </c>
      <c r="C64" s="13" t="s">
        <v>17</v>
      </c>
      <c r="D64" s="28"/>
      <c r="E64" s="28"/>
      <c r="F64" s="23"/>
    </row>
    <row r="65" spans="1:6" ht="26.25" thickBot="1">
      <c r="A65" s="229"/>
      <c r="B65" s="56" t="s">
        <v>32</v>
      </c>
      <c r="C65" s="57" t="s">
        <v>17</v>
      </c>
      <c r="D65" s="25"/>
      <c r="E65" s="25"/>
      <c r="F65" s="30"/>
    </row>
    <row r="66" spans="1:6" ht="15.75" customHeight="1" thickBot="1">
      <c r="A66" s="227" t="s">
        <v>204</v>
      </c>
      <c r="B66" s="227"/>
      <c r="C66" s="227"/>
      <c r="D66" s="227"/>
      <c r="E66" s="227"/>
      <c r="F66" s="227"/>
    </row>
    <row r="67" spans="1:7" ht="66.75" customHeight="1">
      <c r="A67" s="47" t="s">
        <v>50</v>
      </c>
      <c r="B67" s="58" t="s">
        <v>92</v>
      </c>
      <c r="C67" s="43" t="s">
        <v>58</v>
      </c>
      <c r="D67" s="149">
        <v>3375064.7</v>
      </c>
      <c r="E67" s="149">
        <v>3499857.2</v>
      </c>
      <c r="F67" s="34">
        <v>1.0369748467340494</v>
      </c>
      <c r="G67" s="27"/>
    </row>
    <row r="68" spans="1:6" ht="39.75" customHeight="1" thickBot="1">
      <c r="A68" s="59" t="s">
        <v>59</v>
      </c>
      <c r="B68" s="60" t="s">
        <v>119</v>
      </c>
      <c r="C68" s="11" t="s">
        <v>86</v>
      </c>
      <c r="D68" s="11"/>
      <c r="E68" s="11"/>
      <c r="F68" s="30"/>
    </row>
    <row r="69" spans="1:6" s="4" customFormat="1" ht="14.25" customHeight="1" thickBot="1">
      <c r="A69" s="245" t="s">
        <v>205</v>
      </c>
      <c r="B69" s="227"/>
      <c r="C69" s="227"/>
      <c r="D69" s="227"/>
      <c r="E69" s="227"/>
      <c r="F69" s="246"/>
    </row>
    <row r="70" spans="1:6" ht="25.5">
      <c r="A70" s="238" t="s">
        <v>60</v>
      </c>
      <c r="B70" s="104" t="s">
        <v>93</v>
      </c>
      <c r="C70" s="105" t="s">
        <v>58</v>
      </c>
      <c r="D70" s="108">
        <v>2019832</v>
      </c>
      <c r="E70" s="203">
        <v>2070970</v>
      </c>
      <c r="F70" s="34">
        <v>1.0253179472352156</v>
      </c>
    </row>
    <row r="71" spans="1:6" ht="12.75">
      <c r="A71" s="228"/>
      <c r="B71" s="243" t="s">
        <v>85</v>
      </c>
      <c r="C71" s="243"/>
      <c r="D71" s="243"/>
      <c r="E71" s="243"/>
      <c r="F71" s="244"/>
    </row>
    <row r="72" spans="1:6" ht="16.5" customHeight="1">
      <c r="A72" s="228"/>
      <c r="B72" s="102" t="s">
        <v>6</v>
      </c>
      <c r="C72" s="13" t="s">
        <v>58</v>
      </c>
      <c r="D72" s="107"/>
      <c r="E72" s="10"/>
      <c r="F72" s="23"/>
    </row>
    <row r="73" spans="1:6" ht="21" customHeight="1">
      <c r="A73" s="228"/>
      <c r="B73" s="102" t="s">
        <v>7</v>
      </c>
      <c r="C73" s="13" t="s">
        <v>58</v>
      </c>
      <c r="D73" s="75">
        <v>2019832</v>
      </c>
      <c r="E73" s="75">
        <v>2070970</v>
      </c>
      <c r="F73" s="23">
        <v>1.0253179472352156</v>
      </c>
    </row>
    <row r="74" spans="1:6" ht="27" customHeight="1">
      <c r="A74" s="228" t="s">
        <v>61</v>
      </c>
      <c r="B74" s="103" t="s">
        <v>8</v>
      </c>
      <c r="C74" s="103"/>
      <c r="D74" s="13"/>
      <c r="E74" s="13"/>
      <c r="F74" s="23"/>
    </row>
    <row r="75" spans="1:6" ht="12" customHeight="1">
      <c r="A75" s="228"/>
      <c r="B75" s="12" t="s">
        <v>9</v>
      </c>
      <c r="C75" s="10" t="s">
        <v>86</v>
      </c>
      <c r="D75" s="10"/>
      <c r="E75" s="10"/>
      <c r="F75" s="23"/>
    </row>
    <row r="76" spans="1:6" ht="12.75">
      <c r="A76" s="228"/>
      <c r="B76" s="12" t="s">
        <v>10</v>
      </c>
      <c r="C76" s="10" t="s">
        <v>86</v>
      </c>
      <c r="D76" s="10"/>
      <c r="E76" s="10"/>
      <c r="F76" s="23"/>
    </row>
    <row r="77" spans="1:6" ht="12" customHeight="1">
      <c r="A77" s="228"/>
      <c r="B77" s="12" t="s">
        <v>14</v>
      </c>
      <c r="C77" s="10" t="s">
        <v>86</v>
      </c>
      <c r="D77" s="10"/>
      <c r="E77" s="10"/>
      <c r="F77" s="23"/>
    </row>
    <row r="78" spans="1:6" ht="11.25" customHeight="1">
      <c r="A78" s="228"/>
      <c r="B78" s="12" t="s">
        <v>13</v>
      </c>
      <c r="C78" s="10" t="s">
        <v>86</v>
      </c>
      <c r="D78" s="10"/>
      <c r="E78" s="10"/>
      <c r="F78" s="23"/>
    </row>
    <row r="79" spans="1:6" ht="10.5" customHeight="1">
      <c r="A79" s="228"/>
      <c r="B79" s="12" t="s">
        <v>11</v>
      </c>
      <c r="C79" s="10" t="s">
        <v>16</v>
      </c>
      <c r="D79" s="10"/>
      <c r="E79" s="10"/>
      <c r="F79" s="23"/>
    </row>
    <row r="80" spans="1:6" ht="15" customHeight="1" thickBot="1">
      <c r="A80" s="229"/>
      <c r="B80" s="106" t="s">
        <v>12</v>
      </c>
      <c r="C80" s="11" t="s">
        <v>15</v>
      </c>
      <c r="D80" s="98">
        <v>100.689</v>
      </c>
      <c r="E80" s="98">
        <v>100.8</v>
      </c>
      <c r="F80" s="30">
        <v>1.0011024044334536</v>
      </c>
    </row>
    <row r="81" spans="1:6" ht="15.75" customHeight="1" thickBot="1">
      <c r="A81" s="239" t="s">
        <v>206</v>
      </c>
      <c r="B81" s="240"/>
      <c r="C81" s="240"/>
      <c r="D81" s="240"/>
      <c r="E81" s="240"/>
      <c r="F81" s="241"/>
    </row>
    <row r="82" spans="1:6" ht="12.75">
      <c r="A82" s="61" t="s">
        <v>120</v>
      </c>
      <c r="B82" s="62" t="s">
        <v>64</v>
      </c>
      <c r="C82" s="15" t="s">
        <v>18</v>
      </c>
      <c r="D82" s="54">
        <v>0</v>
      </c>
      <c r="E82" s="116"/>
      <c r="F82" s="31"/>
    </row>
    <row r="83" spans="1:6" ht="12.75">
      <c r="A83" s="49" t="s">
        <v>51</v>
      </c>
      <c r="B83" s="52" t="s">
        <v>65</v>
      </c>
      <c r="C83" s="13" t="s">
        <v>18</v>
      </c>
      <c r="D83" s="10">
        <v>0</v>
      </c>
      <c r="E83" s="10"/>
      <c r="F83" s="23"/>
    </row>
    <row r="84" spans="1:6" ht="12.75">
      <c r="A84" s="49" t="s">
        <v>63</v>
      </c>
      <c r="B84" s="52" t="s">
        <v>66</v>
      </c>
      <c r="C84" s="13" t="s">
        <v>18</v>
      </c>
      <c r="D84" s="28">
        <v>234109</v>
      </c>
      <c r="E84" s="44"/>
      <c r="F84" s="23"/>
    </row>
    <row r="85" spans="1:6" ht="15.75" customHeight="1" thickBot="1">
      <c r="A85" s="242" t="s">
        <v>207</v>
      </c>
      <c r="B85" s="215"/>
      <c r="C85" s="215"/>
      <c r="D85" s="215"/>
      <c r="E85" s="215"/>
      <c r="F85" s="216"/>
    </row>
    <row r="86" spans="1:6" ht="17.25" customHeight="1">
      <c r="A86" s="238" t="s">
        <v>52</v>
      </c>
      <c r="B86" s="40" t="s">
        <v>126</v>
      </c>
      <c r="C86" s="15" t="s">
        <v>62</v>
      </c>
      <c r="D86" s="46">
        <v>280777</v>
      </c>
      <c r="E86" s="46">
        <v>3950632</v>
      </c>
      <c r="F86" s="31">
        <v>14.070354765525666</v>
      </c>
    </row>
    <row r="87" spans="1:6" ht="12.75">
      <c r="A87" s="228"/>
      <c r="B87" s="210" t="s">
        <v>87</v>
      </c>
      <c r="C87" s="210"/>
      <c r="D87" s="210"/>
      <c r="E87" s="210"/>
      <c r="F87" s="211"/>
    </row>
    <row r="88" spans="1:6" ht="12.75">
      <c r="A88" s="228"/>
      <c r="B88" s="42" t="s">
        <v>25</v>
      </c>
      <c r="C88" s="43" t="s">
        <v>18</v>
      </c>
      <c r="D88" s="44">
        <v>0</v>
      </c>
      <c r="E88" s="44">
        <v>0</v>
      </c>
      <c r="F88" s="29"/>
    </row>
    <row r="89" spans="1:6" ht="12.75">
      <c r="A89" s="228"/>
      <c r="B89" s="45" t="s">
        <v>26</v>
      </c>
      <c r="C89" s="13" t="s">
        <v>18</v>
      </c>
      <c r="D89" s="10"/>
      <c r="E89" s="10"/>
      <c r="F89" s="23"/>
    </row>
    <row r="90" spans="1:6" ht="12.75">
      <c r="A90" s="228"/>
      <c r="B90" s="45" t="s">
        <v>20</v>
      </c>
      <c r="C90" s="13" t="s">
        <v>18</v>
      </c>
      <c r="D90" s="75">
        <v>406950.5</v>
      </c>
      <c r="E90" s="75">
        <v>13791.16</v>
      </c>
      <c r="F90" s="29">
        <v>0.033889035644384266</v>
      </c>
    </row>
    <row r="91" spans="1:6" ht="25.5" customHeight="1">
      <c r="A91" s="228"/>
      <c r="B91" s="45" t="s">
        <v>27</v>
      </c>
      <c r="C91" s="13" t="s">
        <v>18</v>
      </c>
      <c r="D91" s="75">
        <v>161014</v>
      </c>
      <c r="E91" s="75">
        <v>4122</v>
      </c>
      <c r="F91" s="29">
        <v>0.025600258362626853</v>
      </c>
    </row>
    <row r="92" spans="1:6" ht="12.75">
      <c r="A92" s="228"/>
      <c r="B92" s="45" t="s">
        <v>19</v>
      </c>
      <c r="C92" s="13" t="s">
        <v>18</v>
      </c>
      <c r="D92" s="85"/>
      <c r="E92" s="10"/>
      <c r="F92" s="29"/>
    </row>
    <row r="93" spans="1:6" ht="37.5" customHeight="1">
      <c r="A93" s="228"/>
      <c r="B93" s="45" t="s">
        <v>28</v>
      </c>
      <c r="C93" s="13" t="s">
        <v>18</v>
      </c>
      <c r="D93" s="75">
        <v>0</v>
      </c>
      <c r="E93" s="75">
        <v>0</v>
      </c>
      <c r="F93" s="29"/>
    </row>
    <row r="94" spans="1:6" ht="12.75">
      <c r="A94" s="228"/>
      <c r="B94" s="45" t="s">
        <v>29</v>
      </c>
      <c r="C94" s="13" t="s">
        <v>18</v>
      </c>
      <c r="D94" s="85"/>
      <c r="E94" s="10"/>
      <c r="F94" s="29"/>
    </row>
    <row r="95" spans="1:6" ht="12.75">
      <c r="A95" s="228"/>
      <c r="B95" s="33" t="s">
        <v>24</v>
      </c>
      <c r="C95" s="13" t="s">
        <v>18</v>
      </c>
      <c r="D95" s="39">
        <v>37773</v>
      </c>
      <c r="E95" s="39">
        <v>5319</v>
      </c>
      <c r="F95" s="29">
        <v>0.14081486776268765</v>
      </c>
    </row>
    <row r="96" spans="1:6" ht="12.75">
      <c r="A96" s="228"/>
      <c r="B96" s="33" t="s">
        <v>30</v>
      </c>
      <c r="C96" s="13" t="s">
        <v>18</v>
      </c>
      <c r="D96" s="85"/>
      <c r="E96" s="10"/>
      <c r="F96" s="29"/>
    </row>
    <row r="97" spans="1:6" ht="25.5">
      <c r="A97" s="228"/>
      <c r="B97" s="33" t="s">
        <v>31</v>
      </c>
      <c r="C97" s="13" t="s">
        <v>18</v>
      </c>
      <c r="D97" s="85"/>
      <c r="E97" s="10"/>
      <c r="F97" s="29"/>
    </row>
    <row r="98" spans="1:6" ht="25.5">
      <c r="A98" s="228"/>
      <c r="B98" s="33" t="s">
        <v>32</v>
      </c>
      <c r="C98" s="13" t="s">
        <v>18</v>
      </c>
      <c r="D98" s="85"/>
      <c r="E98" s="36"/>
      <c r="F98" s="23"/>
    </row>
    <row r="99" spans="1:6" ht="24" customHeight="1">
      <c r="A99" s="228" t="s">
        <v>53</v>
      </c>
      <c r="B99" s="17" t="s">
        <v>133</v>
      </c>
      <c r="C99" s="13" t="s">
        <v>18</v>
      </c>
      <c r="D99" s="39">
        <v>280777</v>
      </c>
      <c r="E99" s="75">
        <v>3950632</v>
      </c>
      <c r="F99" s="23">
        <v>14.070354765525666</v>
      </c>
    </row>
    <row r="100" spans="1:6" ht="12.75">
      <c r="A100" s="228"/>
      <c r="B100" s="210" t="s">
        <v>84</v>
      </c>
      <c r="C100" s="210"/>
      <c r="D100" s="253"/>
      <c r="E100" s="210"/>
      <c r="F100" s="211"/>
    </row>
    <row r="101" spans="1:6" ht="12.75">
      <c r="A101" s="228"/>
      <c r="B101" s="17" t="s">
        <v>105</v>
      </c>
      <c r="C101" s="13" t="s">
        <v>18</v>
      </c>
      <c r="D101" s="10">
        <v>36</v>
      </c>
      <c r="E101" s="204">
        <v>616919</v>
      </c>
      <c r="F101" s="23">
        <v>17136.63888888889</v>
      </c>
    </row>
    <row r="102" spans="1:10" ht="12" customHeight="1">
      <c r="A102" s="228"/>
      <c r="B102" s="17" t="s">
        <v>106</v>
      </c>
      <c r="C102" s="13" t="s">
        <v>18</v>
      </c>
      <c r="D102" s="10">
        <v>17937</v>
      </c>
      <c r="E102" s="204">
        <v>6704</v>
      </c>
      <c r="F102" s="23">
        <v>0.37375257846908627</v>
      </c>
      <c r="J102" s="5"/>
    </row>
    <row r="103" spans="1:6" ht="12" customHeight="1">
      <c r="A103" s="228"/>
      <c r="B103" s="17" t="s">
        <v>107</v>
      </c>
      <c r="C103" s="13" t="s">
        <v>18</v>
      </c>
      <c r="D103" s="10">
        <v>0</v>
      </c>
      <c r="E103" s="10">
        <v>0</v>
      </c>
      <c r="F103" s="23"/>
    </row>
    <row r="104" spans="1:6" ht="12" customHeight="1">
      <c r="A104" s="228"/>
      <c r="B104" s="17" t="s">
        <v>245</v>
      </c>
      <c r="C104" s="13" t="s">
        <v>18</v>
      </c>
      <c r="D104" s="10">
        <v>0</v>
      </c>
      <c r="E104" s="10">
        <v>2938</v>
      </c>
      <c r="F104" s="23">
        <v>1</v>
      </c>
    </row>
    <row r="105" spans="1:6" ht="11.25" customHeight="1">
      <c r="A105" s="228"/>
      <c r="B105" s="17" t="s">
        <v>131</v>
      </c>
      <c r="C105" s="13" t="s">
        <v>18</v>
      </c>
      <c r="D105" s="10">
        <v>240596</v>
      </c>
      <c r="E105" s="10">
        <v>1123926</v>
      </c>
      <c r="F105" s="23">
        <v>4.671424296330779</v>
      </c>
    </row>
    <row r="106" spans="1:6" ht="12" customHeight="1">
      <c r="A106" s="228"/>
      <c r="B106" s="17" t="s">
        <v>108</v>
      </c>
      <c r="C106" s="13" t="s">
        <v>18</v>
      </c>
      <c r="D106" s="10">
        <v>22100</v>
      </c>
      <c r="E106" s="75">
        <v>2200145</v>
      </c>
      <c r="F106" s="23">
        <v>99.55407239819004</v>
      </c>
    </row>
    <row r="107" spans="1:6" ht="12" customHeight="1">
      <c r="A107" s="41" t="s">
        <v>67</v>
      </c>
      <c r="B107" s="17" t="s">
        <v>104</v>
      </c>
      <c r="C107" s="13" t="s">
        <v>18</v>
      </c>
      <c r="D107" s="10"/>
      <c r="E107" s="10"/>
      <c r="F107" s="23"/>
    </row>
    <row r="108" spans="1:6" ht="15.75">
      <c r="A108" s="41" t="s">
        <v>103</v>
      </c>
      <c r="B108" s="12" t="s">
        <v>39</v>
      </c>
      <c r="C108" s="10" t="s">
        <v>208</v>
      </c>
      <c r="D108" s="36"/>
      <c r="E108" s="10"/>
      <c r="F108" s="23"/>
    </row>
    <row r="109" spans="1:6" ht="13.5" customHeight="1" thickBot="1">
      <c r="A109" s="63" t="s">
        <v>127</v>
      </c>
      <c r="B109" s="35" t="s">
        <v>40</v>
      </c>
      <c r="C109" s="36" t="s">
        <v>130</v>
      </c>
      <c r="D109" s="99">
        <v>19</v>
      </c>
      <c r="E109" s="36">
        <v>19</v>
      </c>
      <c r="F109" s="26">
        <v>1</v>
      </c>
    </row>
    <row r="110" spans="1:6" ht="15.75" customHeight="1" thickBot="1">
      <c r="A110" s="213" t="s">
        <v>209</v>
      </c>
      <c r="B110" s="214"/>
      <c r="C110" s="214"/>
      <c r="D110" s="214"/>
      <c r="E110" s="214"/>
      <c r="F110" s="254"/>
    </row>
    <row r="111" spans="1:6" ht="32.25" customHeight="1">
      <c r="A111" s="255" t="s">
        <v>153</v>
      </c>
      <c r="B111" s="53" t="s">
        <v>144</v>
      </c>
      <c r="C111" s="15" t="s">
        <v>18</v>
      </c>
      <c r="D111" s="101">
        <v>447784</v>
      </c>
      <c r="E111" s="101">
        <v>555542</v>
      </c>
      <c r="F111" s="31">
        <v>1.2406472763653904</v>
      </c>
    </row>
    <row r="112" spans="1:6" ht="12.75">
      <c r="A112" s="251"/>
      <c r="B112" s="257" t="s">
        <v>128</v>
      </c>
      <c r="C112" s="258"/>
      <c r="D112" s="258"/>
      <c r="E112" s="258"/>
      <c r="F112" s="259"/>
    </row>
    <row r="113" spans="1:6" ht="12.75">
      <c r="A113" s="251"/>
      <c r="B113" s="17" t="s">
        <v>20</v>
      </c>
      <c r="C113" s="13" t="s">
        <v>18</v>
      </c>
      <c r="D113" s="13" t="s">
        <v>176</v>
      </c>
      <c r="E113" s="13"/>
      <c r="F113" s="23"/>
    </row>
    <row r="114" spans="1:6" ht="12.75">
      <c r="A114" s="251"/>
      <c r="B114" s="17" t="s">
        <v>21</v>
      </c>
      <c r="C114" s="13" t="s">
        <v>18</v>
      </c>
      <c r="D114" s="13" t="s">
        <v>176</v>
      </c>
      <c r="E114" s="13"/>
      <c r="F114" s="23"/>
    </row>
    <row r="115" spans="1:6" ht="12.75">
      <c r="A115" s="256"/>
      <c r="B115" s="17" t="s">
        <v>19</v>
      </c>
      <c r="C115" s="13" t="s">
        <v>18</v>
      </c>
      <c r="D115" s="13" t="s">
        <v>176</v>
      </c>
      <c r="E115" s="13"/>
      <c r="F115" s="23"/>
    </row>
    <row r="116" spans="1:6" ht="12.75">
      <c r="A116" s="250" t="s">
        <v>154</v>
      </c>
      <c r="B116" s="247" t="s">
        <v>78</v>
      </c>
      <c r="C116" s="248"/>
      <c r="D116" s="248"/>
      <c r="E116" s="248"/>
      <c r="F116" s="249"/>
    </row>
    <row r="117" spans="1:6" ht="12.75">
      <c r="A117" s="251"/>
      <c r="B117" s="17" t="s">
        <v>146</v>
      </c>
      <c r="C117" s="13" t="s">
        <v>79</v>
      </c>
      <c r="D117" s="13"/>
      <c r="E117" s="10"/>
      <c r="F117" s="26"/>
    </row>
    <row r="118" spans="1:6" ht="12.75">
      <c r="A118" s="251"/>
      <c r="B118" s="17" t="s">
        <v>145</v>
      </c>
      <c r="C118" s="13" t="s">
        <v>79</v>
      </c>
      <c r="D118" s="13"/>
      <c r="E118" s="10"/>
      <c r="F118" s="23"/>
    </row>
    <row r="119" spans="1:6" ht="12.75" customHeight="1" thickBot="1">
      <c r="A119" s="252"/>
      <c r="B119" s="65" t="s">
        <v>165</v>
      </c>
      <c r="C119" s="57" t="s">
        <v>79</v>
      </c>
      <c r="D119" s="11"/>
      <c r="E119" s="11"/>
      <c r="F119" s="30"/>
    </row>
    <row r="120" spans="1:6" ht="16.5" thickBot="1">
      <c r="A120" s="239" t="s">
        <v>202</v>
      </c>
      <c r="B120" s="240"/>
      <c r="C120" s="240"/>
      <c r="D120" s="240"/>
      <c r="E120" s="240"/>
      <c r="F120" s="241"/>
    </row>
    <row r="121" spans="1:6" ht="15" customHeight="1">
      <c r="A121" s="238" t="s">
        <v>68</v>
      </c>
      <c r="B121" s="14" t="s">
        <v>151</v>
      </c>
      <c r="C121" s="15" t="s">
        <v>18</v>
      </c>
      <c r="D121" s="201">
        <v>57320.97074999999</v>
      </c>
      <c r="E121" s="205">
        <v>71108.992</v>
      </c>
      <c r="F121" s="77">
        <v>1.2405406096511373</v>
      </c>
    </row>
    <row r="122" spans="1:6" ht="12.75">
      <c r="A122" s="228"/>
      <c r="B122" s="210" t="s">
        <v>84</v>
      </c>
      <c r="C122" s="210"/>
      <c r="D122" s="210"/>
      <c r="E122" s="210"/>
      <c r="F122" s="211"/>
    </row>
    <row r="123" spans="1:6" ht="12.75">
      <c r="A123" s="228"/>
      <c r="B123" s="16" t="s">
        <v>137</v>
      </c>
      <c r="C123" s="13" t="s">
        <v>18</v>
      </c>
      <c r="D123" s="197">
        <v>23087.023979999998</v>
      </c>
      <c r="E123" s="206">
        <v>26549.629999999997</v>
      </c>
      <c r="F123" s="20">
        <v>1.1499806134822579</v>
      </c>
    </row>
    <row r="124" spans="1:6" ht="12.75">
      <c r="A124" s="228"/>
      <c r="B124" s="17" t="s">
        <v>84</v>
      </c>
      <c r="C124" s="13"/>
      <c r="D124" s="198"/>
      <c r="E124" s="10"/>
      <c r="F124" s="23"/>
    </row>
    <row r="125" spans="1:6" ht="12.75">
      <c r="A125" s="228"/>
      <c r="B125" s="17" t="s">
        <v>150</v>
      </c>
      <c r="C125" s="13" t="s">
        <v>18</v>
      </c>
      <c r="D125" s="199">
        <v>14293.65462</v>
      </c>
      <c r="E125" s="207">
        <v>16177.35</v>
      </c>
      <c r="F125" s="23">
        <v>1.1317854271757968</v>
      </c>
    </row>
    <row r="126" spans="1:6" ht="24" customHeight="1">
      <c r="A126" s="228"/>
      <c r="B126" s="17" t="s">
        <v>179</v>
      </c>
      <c r="C126" s="13" t="s">
        <v>18</v>
      </c>
      <c r="D126" s="199">
        <v>1521.78259</v>
      </c>
      <c r="E126" s="207">
        <v>1844.02</v>
      </c>
      <c r="F126" s="23">
        <v>1.211749964888217</v>
      </c>
    </row>
    <row r="127" spans="1:6" ht="15" customHeight="1">
      <c r="A127" s="228"/>
      <c r="B127" s="17" t="s">
        <v>229</v>
      </c>
      <c r="C127" s="13" t="s">
        <v>18</v>
      </c>
      <c r="D127" s="199">
        <v>367.8671</v>
      </c>
      <c r="E127" s="207">
        <v>421.76</v>
      </c>
      <c r="F127" s="23">
        <v>1.1465010053902618</v>
      </c>
    </row>
    <row r="128" spans="1:6" ht="15" customHeight="1">
      <c r="A128" s="228"/>
      <c r="B128" s="17" t="s">
        <v>22</v>
      </c>
      <c r="C128" s="13" t="s">
        <v>18</v>
      </c>
      <c r="D128" s="199">
        <v>6903.7196699999995</v>
      </c>
      <c r="E128" s="207">
        <v>8106.5</v>
      </c>
      <c r="F128" s="23">
        <v>1.17422206976721</v>
      </c>
    </row>
    <row r="129" spans="1:6" ht="15" customHeight="1">
      <c r="A129" s="228"/>
      <c r="B129" s="17" t="s">
        <v>138</v>
      </c>
      <c r="C129" s="13" t="s">
        <v>18</v>
      </c>
      <c r="D129" s="199"/>
      <c r="E129" s="207"/>
      <c r="F129" s="23"/>
    </row>
    <row r="130" spans="1:6" ht="27" customHeight="1">
      <c r="A130" s="228"/>
      <c r="B130" s="17" t="s">
        <v>152</v>
      </c>
      <c r="C130" s="13" t="s">
        <v>18</v>
      </c>
      <c r="D130" s="199"/>
      <c r="E130" s="207"/>
      <c r="F130" s="23"/>
    </row>
    <row r="131" spans="1:6" ht="15" customHeight="1">
      <c r="A131" s="228"/>
      <c r="B131" s="16" t="s">
        <v>139</v>
      </c>
      <c r="C131" s="13" t="s">
        <v>18</v>
      </c>
      <c r="D131" s="197">
        <v>6067.59683</v>
      </c>
      <c r="E131" s="206">
        <v>4492.142</v>
      </c>
      <c r="F131" s="20">
        <v>0.7403494539699006</v>
      </c>
    </row>
    <row r="132" spans="1:6" ht="27" customHeight="1">
      <c r="A132" s="228"/>
      <c r="B132" s="17" t="s">
        <v>135</v>
      </c>
      <c r="C132" s="13" t="s">
        <v>18</v>
      </c>
      <c r="D132" s="199">
        <v>1339.85003</v>
      </c>
      <c r="E132" s="207">
        <v>1169.45</v>
      </c>
      <c r="F132" s="23">
        <v>0.8728215649627593</v>
      </c>
    </row>
    <row r="133" spans="1:6" ht="27" customHeight="1">
      <c r="A133" s="228"/>
      <c r="B133" s="18" t="s">
        <v>88</v>
      </c>
      <c r="C133" s="13" t="s">
        <v>18</v>
      </c>
      <c r="D133" s="199">
        <v>1.62</v>
      </c>
      <c r="E133" s="207">
        <v>0.69</v>
      </c>
      <c r="F133" s="23">
        <v>0</v>
      </c>
    </row>
    <row r="134" spans="1:6" ht="18" customHeight="1">
      <c r="A134" s="228"/>
      <c r="B134" s="19" t="s">
        <v>69</v>
      </c>
      <c r="C134" s="13" t="s">
        <v>18</v>
      </c>
      <c r="D134" s="199">
        <v>4376.62644</v>
      </c>
      <c r="E134" s="207">
        <v>3210.72</v>
      </c>
      <c r="F134" s="23">
        <v>0.733606133403517</v>
      </c>
    </row>
    <row r="135" spans="1:6" ht="15.75" customHeight="1">
      <c r="A135" s="228"/>
      <c r="B135" s="12" t="s">
        <v>141</v>
      </c>
      <c r="C135" s="13" t="s">
        <v>18</v>
      </c>
      <c r="D135" s="199">
        <v>349.50036</v>
      </c>
      <c r="E135" s="207">
        <v>111.282</v>
      </c>
      <c r="F135" s="23">
        <v>0</v>
      </c>
    </row>
    <row r="136" spans="1:6" ht="12.75">
      <c r="A136" s="228"/>
      <c r="B136" s="18" t="s">
        <v>70</v>
      </c>
      <c r="C136" s="13" t="s">
        <v>18</v>
      </c>
      <c r="D136" s="199">
        <v>0</v>
      </c>
      <c r="E136" s="207">
        <v>0</v>
      </c>
      <c r="F136" s="23">
        <v>0</v>
      </c>
    </row>
    <row r="137" spans="1:6" ht="28.5" customHeight="1">
      <c r="A137" s="228"/>
      <c r="B137" s="37" t="s">
        <v>143</v>
      </c>
      <c r="C137" s="38" t="s">
        <v>18</v>
      </c>
      <c r="D137" s="200">
        <v>28166.349939999996</v>
      </c>
      <c r="E137" s="208">
        <v>40067.22</v>
      </c>
      <c r="F137" s="20">
        <v>1.4225208479391636</v>
      </c>
    </row>
    <row r="138" spans="1:6" ht="16.5" customHeight="1">
      <c r="A138" s="228" t="s">
        <v>77</v>
      </c>
      <c r="B138" s="21" t="s">
        <v>94</v>
      </c>
      <c r="C138" s="13" t="s">
        <v>18</v>
      </c>
      <c r="D138" s="197">
        <v>53788.28987</v>
      </c>
      <c r="E138" s="206">
        <v>72711.86</v>
      </c>
      <c r="F138" s="20">
        <v>1.3518157981176955</v>
      </c>
    </row>
    <row r="139" spans="1:6" ht="15" customHeight="1">
      <c r="A139" s="228"/>
      <c r="B139" s="17" t="s">
        <v>23</v>
      </c>
      <c r="C139" s="13" t="s">
        <v>18</v>
      </c>
      <c r="D139" s="199">
        <v>14629.58077</v>
      </c>
      <c r="E139" s="28">
        <v>16208.38</v>
      </c>
      <c r="F139" s="23">
        <v>1.1079182824731073</v>
      </c>
    </row>
    <row r="140" spans="1:6" ht="14.25" customHeight="1">
      <c r="A140" s="228"/>
      <c r="B140" s="22" t="s">
        <v>111</v>
      </c>
      <c r="C140" s="13" t="s">
        <v>18</v>
      </c>
      <c r="D140" s="199">
        <v>297.4</v>
      </c>
      <c r="E140" s="207">
        <v>299.6</v>
      </c>
      <c r="F140" s="23">
        <v>1.0073974445191662</v>
      </c>
    </row>
    <row r="141" spans="1:6" ht="25.5" customHeight="1">
      <c r="A141" s="228"/>
      <c r="B141" s="18" t="s">
        <v>112</v>
      </c>
      <c r="C141" s="13" t="s">
        <v>18</v>
      </c>
      <c r="D141" s="199">
        <v>77.29</v>
      </c>
      <c r="E141" s="207">
        <v>159.99</v>
      </c>
      <c r="F141" s="23">
        <v>2.069996118514685</v>
      </c>
    </row>
    <row r="142" spans="1:6" ht="12" customHeight="1">
      <c r="A142" s="228"/>
      <c r="B142" s="22" t="s">
        <v>113</v>
      </c>
      <c r="C142" s="13" t="s">
        <v>18</v>
      </c>
      <c r="D142" s="199">
        <v>5906.81049</v>
      </c>
      <c r="E142" s="207">
        <v>15861.12</v>
      </c>
      <c r="F142" s="23">
        <v>2.6852258129581537</v>
      </c>
    </row>
    <row r="143" spans="1:6" ht="12" customHeight="1">
      <c r="A143" s="228"/>
      <c r="B143" s="22" t="s">
        <v>114</v>
      </c>
      <c r="C143" s="13" t="s">
        <v>18</v>
      </c>
      <c r="D143" s="199">
        <v>12026.651860000002</v>
      </c>
      <c r="E143" s="28">
        <v>18853.8</v>
      </c>
      <c r="F143" s="23">
        <v>1.5676682271569469</v>
      </c>
    </row>
    <row r="144" spans="1:6" ht="12.75" customHeight="1" hidden="1">
      <c r="A144" s="228"/>
      <c r="B144" s="22" t="s">
        <v>136</v>
      </c>
      <c r="C144" s="13" t="s">
        <v>18</v>
      </c>
      <c r="D144" s="199"/>
      <c r="E144" s="207"/>
      <c r="F144" s="23"/>
    </row>
    <row r="145" spans="1:6" ht="13.5" customHeight="1">
      <c r="A145" s="228"/>
      <c r="B145" s="22" t="s">
        <v>115</v>
      </c>
      <c r="C145" s="13" t="s">
        <v>18</v>
      </c>
      <c r="D145" s="199">
        <v>520.60675</v>
      </c>
      <c r="E145" s="207">
        <v>690.52</v>
      </c>
      <c r="F145" s="23">
        <v>1.3263754263654859</v>
      </c>
    </row>
    <row r="146" spans="1:6" ht="12.75" customHeight="1">
      <c r="A146" s="228"/>
      <c r="B146" s="24" t="s">
        <v>166</v>
      </c>
      <c r="C146" s="13" t="s">
        <v>18</v>
      </c>
      <c r="D146" s="199">
        <v>17311.75</v>
      </c>
      <c r="E146" s="207">
        <v>18093.76</v>
      </c>
      <c r="F146" s="23">
        <v>1.0451722096264098</v>
      </c>
    </row>
    <row r="147" spans="1:6" ht="12.75" customHeight="1" hidden="1">
      <c r="A147" s="228"/>
      <c r="B147" s="18" t="s">
        <v>167</v>
      </c>
      <c r="C147" s="13" t="s">
        <v>18</v>
      </c>
      <c r="D147" s="199"/>
      <c r="E147" s="207"/>
      <c r="F147" s="23"/>
    </row>
    <row r="148" spans="1:6" ht="12.75" customHeight="1">
      <c r="A148" s="228"/>
      <c r="B148" s="18" t="s">
        <v>116</v>
      </c>
      <c r="C148" s="13" t="s">
        <v>18</v>
      </c>
      <c r="D148" s="199">
        <v>1384.2</v>
      </c>
      <c r="E148" s="207">
        <v>1492.69</v>
      </c>
      <c r="F148" s="23">
        <v>1.0783774021095218</v>
      </c>
    </row>
    <row r="149" spans="1:6" ht="12.75" customHeight="1">
      <c r="A149" s="228"/>
      <c r="B149" s="18" t="s">
        <v>168</v>
      </c>
      <c r="C149" s="13" t="s">
        <v>18</v>
      </c>
      <c r="D149" s="199">
        <v>1634</v>
      </c>
      <c r="E149" s="207">
        <v>1052</v>
      </c>
      <c r="F149" s="23">
        <v>0.6438188494492044</v>
      </c>
    </row>
    <row r="150" spans="1:6" ht="13.5" customHeight="1" hidden="1">
      <c r="A150" s="228"/>
      <c r="B150" s="18" t="s">
        <v>172</v>
      </c>
      <c r="C150" s="13" t="s">
        <v>18</v>
      </c>
      <c r="D150" s="10"/>
      <c r="E150" s="10"/>
      <c r="F150" s="76"/>
    </row>
    <row r="151" spans="1:6" ht="13.5" customHeight="1" hidden="1">
      <c r="A151" s="228"/>
      <c r="B151" s="18" t="s">
        <v>169</v>
      </c>
      <c r="C151" s="13" t="s">
        <v>18</v>
      </c>
      <c r="D151" s="10"/>
      <c r="E151" s="10"/>
      <c r="F151" s="76"/>
    </row>
    <row r="152" spans="1:6" ht="26.25" customHeight="1" hidden="1">
      <c r="A152" s="228"/>
      <c r="B152" s="19" t="s">
        <v>170</v>
      </c>
      <c r="C152" s="13" t="s">
        <v>18</v>
      </c>
      <c r="D152" s="13"/>
      <c r="E152" s="13"/>
      <c r="F152" s="23"/>
    </row>
    <row r="153" spans="1:6" ht="26.25" customHeight="1">
      <c r="A153" s="41" t="s">
        <v>155</v>
      </c>
      <c r="B153" s="17" t="s">
        <v>96</v>
      </c>
      <c r="C153" s="13" t="s">
        <v>129</v>
      </c>
      <c r="D153" s="78">
        <v>9220.037115972333</v>
      </c>
      <c r="E153" s="78">
        <v>11361.078766576129</v>
      </c>
      <c r="F153" s="29">
        <v>1.2322161639560825</v>
      </c>
    </row>
    <row r="154" spans="1:6" ht="27.75" customHeight="1" thickBot="1">
      <c r="A154" s="55" t="s">
        <v>156</v>
      </c>
      <c r="B154" s="65" t="s">
        <v>95</v>
      </c>
      <c r="C154" s="57" t="s">
        <v>129</v>
      </c>
      <c r="D154" s="79">
        <v>8575.83559112112</v>
      </c>
      <c r="E154" s="79">
        <v>11617.168876817383</v>
      </c>
      <c r="F154" s="30">
        <v>1.354639877756643</v>
      </c>
    </row>
    <row r="155" spans="1:6" ht="31.5" customHeight="1" thickBot="1">
      <c r="A155" s="266" t="s">
        <v>177</v>
      </c>
      <c r="B155" s="267"/>
      <c r="C155" s="267"/>
      <c r="D155" s="267"/>
      <c r="E155" s="267"/>
      <c r="F155" s="268"/>
    </row>
    <row r="156" spans="1:6" ht="39" customHeight="1" thickBot="1">
      <c r="A156" s="64" t="s">
        <v>71</v>
      </c>
      <c r="B156" s="66" t="s">
        <v>180</v>
      </c>
      <c r="C156" s="67" t="s">
        <v>34</v>
      </c>
      <c r="D156" s="87">
        <v>20.44</v>
      </c>
      <c r="E156" s="87">
        <v>37.7</v>
      </c>
      <c r="F156" s="29">
        <v>1.8444227005870841</v>
      </c>
    </row>
    <row r="157" spans="1:6" ht="21" customHeight="1" thickBot="1">
      <c r="A157" s="261" t="s">
        <v>134</v>
      </c>
      <c r="B157" s="262"/>
      <c r="C157" s="262"/>
      <c r="D157" s="262"/>
      <c r="E157" s="262"/>
      <c r="F157" s="263"/>
    </row>
    <row r="158" spans="1:6" ht="25.5">
      <c r="A158" s="95" t="s">
        <v>72</v>
      </c>
      <c r="B158" s="96" t="s">
        <v>147</v>
      </c>
      <c r="C158" s="54" t="s">
        <v>35</v>
      </c>
      <c r="D158" s="110" t="s">
        <v>249</v>
      </c>
      <c r="E158" s="110" t="s">
        <v>249</v>
      </c>
      <c r="F158" s="31">
        <v>0.5</v>
      </c>
    </row>
    <row r="159" spans="1:6" ht="15.75" customHeight="1">
      <c r="A159" s="91"/>
      <c r="B159" s="69" t="s">
        <v>148</v>
      </c>
      <c r="C159" s="10" t="s">
        <v>35</v>
      </c>
      <c r="D159" s="100" t="s">
        <v>178</v>
      </c>
      <c r="E159" s="100" t="s">
        <v>178</v>
      </c>
      <c r="F159" s="23">
        <v>0</v>
      </c>
    </row>
    <row r="160" spans="1:6" ht="15" customHeight="1">
      <c r="A160" s="92" t="s">
        <v>157</v>
      </c>
      <c r="B160" s="69" t="s">
        <v>36</v>
      </c>
      <c r="C160" s="10" t="s">
        <v>37</v>
      </c>
      <c r="D160" s="10">
        <v>4</v>
      </c>
      <c r="E160" s="10">
        <v>4</v>
      </c>
      <c r="F160" s="23">
        <v>1</v>
      </c>
    </row>
    <row r="161" spans="1:6" ht="16.5" customHeight="1">
      <c r="A161" s="92" t="s">
        <v>158</v>
      </c>
      <c r="B161" s="69" t="s">
        <v>38</v>
      </c>
      <c r="C161" s="10" t="s">
        <v>33</v>
      </c>
      <c r="D161" s="111">
        <v>0.17693421264275375</v>
      </c>
      <c r="E161" s="111">
        <v>0.17574692442882248</v>
      </c>
      <c r="F161" s="23">
        <v>0.9932896628854448</v>
      </c>
    </row>
    <row r="162" spans="1:6" ht="25.5">
      <c r="A162" s="70" t="s">
        <v>159</v>
      </c>
      <c r="B162" s="71" t="s">
        <v>97</v>
      </c>
      <c r="C162" s="10" t="s">
        <v>33</v>
      </c>
      <c r="D162" s="202">
        <v>22.4</v>
      </c>
      <c r="E162" s="209">
        <v>25.9</v>
      </c>
      <c r="F162" s="23">
        <v>1.15625</v>
      </c>
    </row>
    <row r="163" spans="1:6" ht="25.5" customHeight="1">
      <c r="A163" s="70" t="s">
        <v>160</v>
      </c>
      <c r="B163" s="71" t="s">
        <v>98</v>
      </c>
      <c r="C163" s="10" t="s">
        <v>33</v>
      </c>
      <c r="D163" s="97">
        <v>96.6</v>
      </c>
      <c r="E163" s="97">
        <v>96.9</v>
      </c>
      <c r="F163" s="23">
        <v>1.003105590062112</v>
      </c>
    </row>
    <row r="164" spans="1:6" ht="36.75" customHeight="1">
      <c r="A164" s="264" t="s">
        <v>161</v>
      </c>
      <c r="B164" s="72" t="s">
        <v>149</v>
      </c>
      <c r="C164" s="10" t="s">
        <v>33</v>
      </c>
      <c r="D164" s="97">
        <v>79.3</v>
      </c>
      <c r="E164" s="97">
        <v>79.3</v>
      </c>
      <c r="F164" s="23">
        <v>1</v>
      </c>
    </row>
    <row r="165" spans="1:6" ht="16.5" customHeight="1">
      <c r="A165" s="265"/>
      <c r="B165" s="260" t="s">
        <v>84</v>
      </c>
      <c r="C165" s="210"/>
      <c r="D165" s="210"/>
      <c r="E165" s="210"/>
      <c r="F165" s="211"/>
    </row>
    <row r="166" spans="1:6" ht="15.75" customHeight="1">
      <c r="A166" s="265"/>
      <c r="B166" s="72" t="s">
        <v>41</v>
      </c>
      <c r="C166" s="10" t="s">
        <v>33</v>
      </c>
      <c r="D166" s="10">
        <v>100</v>
      </c>
      <c r="E166" s="10">
        <v>100</v>
      </c>
      <c r="F166" s="23">
        <v>1</v>
      </c>
    </row>
    <row r="167" spans="1:6" ht="15.75" customHeight="1">
      <c r="A167" s="265"/>
      <c r="B167" s="72" t="s">
        <v>42</v>
      </c>
      <c r="C167" s="10" t="s">
        <v>33</v>
      </c>
      <c r="D167" s="10">
        <v>91.6</v>
      </c>
      <c r="E167" s="209">
        <v>84</v>
      </c>
      <c r="F167" s="23">
        <v>0.9170305676855895</v>
      </c>
    </row>
    <row r="168" spans="1:6" ht="15.75" customHeight="1">
      <c r="A168" s="265"/>
      <c r="B168" s="72" t="s">
        <v>247</v>
      </c>
      <c r="C168" s="10" t="s">
        <v>46</v>
      </c>
      <c r="D168" s="10">
        <v>73.7</v>
      </c>
      <c r="E168" s="209">
        <v>67.5</v>
      </c>
      <c r="F168" s="23">
        <v>0.9158751696065128</v>
      </c>
    </row>
    <row r="169" spans="1:6" ht="15.75" customHeight="1">
      <c r="A169" s="265"/>
      <c r="B169" s="72" t="s">
        <v>43</v>
      </c>
      <c r="C169" s="10" t="s">
        <v>33</v>
      </c>
      <c r="D169" s="10">
        <v>65.5</v>
      </c>
      <c r="E169" s="209">
        <v>67.9</v>
      </c>
      <c r="F169" s="23">
        <v>1.036641221374046</v>
      </c>
    </row>
    <row r="170" spans="1:6" ht="15.75" customHeight="1">
      <c r="A170" s="265"/>
      <c r="B170" s="72" t="s">
        <v>44</v>
      </c>
      <c r="C170" s="10" t="s">
        <v>33</v>
      </c>
      <c r="D170" s="10">
        <v>59.6</v>
      </c>
      <c r="E170" s="209">
        <v>56.1</v>
      </c>
      <c r="F170" s="23">
        <v>0.9412751677852349</v>
      </c>
    </row>
    <row r="171" spans="1:6" ht="15" customHeight="1">
      <c r="A171" s="92" t="s">
        <v>162</v>
      </c>
      <c r="B171" s="68" t="s">
        <v>99</v>
      </c>
      <c r="C171" s="44" t="s">
        <v>3</v>
      </c>
      <c r="D171" s="10" t="s">
        <v>178</v>
      </c>
      <c r="E171" s="100" t="s">
        <v>178</v>
      </c>
      <c r="F171" s="23"/>
    </row>
    <row r="172" spans="1:6" ht="24.75" customHeight="1">
      <c r="A172" s="92" t="s">
        <v>163</v>
      </c>
      <c r="B172" s="72" t="s">
        <v>100</v>
      </c>
      <c r="C172" s="10" t="s">
        <v>3</v>
      </c>
      <c r="D172" s="10">
        <v>0</v>
      </c>
      <c r="E172" s="10">
        <v>0</v>
      </c>
      <c r="F172" s="23"/>
    </row>
    <row r="173" spans="1:6" ht="23.25" customHeight="1">
      <c r="A173" s="92" t="s">
        <v>164</v>
      </c>
      <c r="B173" s="72" t="s">
        <v>101</v>
      </c>
      <c r="C173" s="10" t="s">
        <v>34</v>
      </c>
      <c r="D173" s="10">
        <v>0</v>
      </c>
      <c r="E173" s="10">
        <v>0</v>
      </c>
      <c r="F173" s="23"/>
    </row>
    <row r="174" spans="1:6" ht="27" customHeight="1" thickBot="1">
      <c r="A174" s="93" t="s">
        <v>181</v>
      </c>
      <c r="B174" s="94" t="s">
        <v>182</v>
      </c>
      <c r="C174" s="11" t="s">
        <v>34</v>
      </c>
      <c r="D174" s="11">
        <v>0</v>
      </c>
      <c r="E174" s="11">
        <v>0</v>
      </c>
      <c r="F174" s="30"/>
    </row>
    <row r="175" spans="1:3" ht="24" customHeight="1">
      <c r="A175" s="73"/>
      <c r="B175" s="27"/>
      <c r="C175" s="74"/>
    </row>
    <row r="176" spans="1:3" ht="12.75">
      <c r="A176" s="73"/>
      <c r="B176" s="27"/>
      <c r="C176" s="74"/>
    </row>
    <row r="177" ht="12.75">
      <c r="A177" s="6"/>
    </row>
    <row r="183" ht="10.5" customHeight="1"/>
    <row r="184" ht="11.25" customHeight="1"/>
    <row r="185" ht="11.25" customHeight="1"/>
    <row r="186" ht="11.25" customHeight="1"/>
    <row r="187" ht="11.25" customHeight="1"/>
    <row r="190" ht="25.5" customHeight="1"/>
    <row r="191" ht="12.75" customHeight="1"/>
    <row r="282" ht="37.5" customHeight="1"/>
    <row r="293" ht="12.75" customHeight="1"/>
    <row r="294" ht="65.2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5" ht="13.5" customHeight="1"/>
    <row r="307" ht="12" customHeight="1"/>
    <row r="311" ht="13.5" customHeight="1"/>
    <row r="312" ht="64.5" customHeight="1"/>
    <row r="318" ht="13.5" customHeight="1"/>
    <row r="321" ht="14.25" customHeight="1"/>
    <row r="349" ht="12.75" customHeight="1"/>
    <row r="378" ht="13.5" customHeight="1"/>
    <row r="387" ht="39.75" customHeight="1"/>
    <row r="394" ht="13.5" customHeight="1"/>
    <row r="399" ht="14.25" customHeight="1"/>
    <row r="400" ht="24" customHeight="1"/>
  </sheetData>
  <sheetProtection/>
  <mergeCells count="43">
    <mergeCell ref="A138:A152"/>
    <mergeCell ref="B165:F165"/>
    <mergeCell ref="A157:F157"/>
    <mergeCell ref="A164:A170"/>
    <mergeCell ref="A120:F120"/>
    <mergeCell ref="A121:A137"/>
    <mergeCell ref="B122:F122"/>
    <mergeCell ref="A155:F155"/>
    <mergeCell ref="B54:F54"/>
    <mergeCell ref="B116:F116"/>
    <mergeCell ref="A116:A119"/>
    <mergeCell ref="B100:F100"/>
    <mergeCell ref="A99:A106"/>
    <mergeCell ref="A110:F110"/>
    <mergeCell ref="A111:A115"/>
    <mergeCell ref="B112:F112"/>
    <mergeCell ref="A74:A80"/>
    <mergeCell ref="B87:F87"/>
    <mergeCell ref="A81:F81"/>
    <mergeCell ref="A85:F85"/>
    <mergeCell ref="A86:A98"/>
    <mergeCell ref="A70:A73"/>
    <mergeCell ref="B71:F71"/>
    <mergeCell ref="A69:F69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B19:F19"/>
    <mergeCell ref="A1:F1"/>
    <mergeCell ref="A8:F8"/>
    <mergeCell ref="A17:F17"/>
    <mergeCell ref="A2:F2"/>
    <mergeCell ref="A4:F4"/>
    <mergeCell ref="B6:B7"/>
    <mergeCell ref="A3:F3"/>
    <mergeCell ref="F6:F7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6"/>
  <sheetViews>
    <sheetView view="pageBreakPreview" zoomScale="90" zoomScaleNormal="80" zoomScaleSheetLayoutView="90" zoomScalePageLayoutView="0" workbookViewId="0" topLeftCell="A1">
      <selection activeCell="C77" sqref="C77"/>
    </sheetView>
  </sheetViews>
  <sheetFormatPr defaultColWidth="40.75390625" defaultRowHeight="102" customHeight="1" outlineLevelRow="2" outlineLevelCol="1"/>
  <cols>
    <col min="1" max="1" width="20.625" style="153" customWidth="1"/>
    <col min="2" max="2" width="26.75390625" style="153" customWidth="1"/>
    <col min="3" max="4" width="17.375" style="153" customWidth="1"/>
    <col min="5" max="5" width="11.75390625" style="154" customWidth="1" outlineLevel="1"/>
    <col min="6" max="6" width="41.25390625" style="153" customWidth="1"/>
    <col min="7" max="16384" width="40.75390625" style="153" customWidth="1"/>
  </cols>
  <sheetData>
    <row r="1" spans="6:17" ht="17.25" customHeight="1">
      <c r="F1" s="155" t="s">
        <v>102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4:5" ht="7.5" customHeight="1">
      <c r="D2" s="156"/>
      <c r="E2" s="157"/>
    </row>
    <row r="3" spans="2:5" ht="24.75" customHeight="1">
      <c r="B3" s="158" t="s">
        <v>212</v>
      </c>
      <c r="C3" s="1"/>
      <c r="D3" s="1"/>
      <c r="E3" s="159"/>
    </row>
    <row r="4" spans="1:6" ht="26.25" customHeight="1">
      <c r="A4" s="280" t="s">
        <v>173</v>
      </c>
      <c r="B4" s="280"/>
      <c r="C4" s="280"/>
      <c r="D4" s="280"/>
      <c r="E4" s="280"/>
      <c r="F4" s="280"/>
    </row>
    <row r="5" spans="2:5" ht="15.75" customHeight="1">
      <c r="B5" s="281" t="s">
        <v>293</v>
      </c>
      <c r="C5" s="281"/>
      <c r="D5" s="281"/>
      <c r="E5" s="160"/>
    </row>
    <row r="6" ht="18.75" customHeight="1" thickBot="1"/>
    <row r="7" spans="1:6" ht="21.75" customHeight="1">
      <c r="A7" s="277" t="s">
        <v>213</v>
      </c>
      <c r="B7" s="278"/>
      <c r="C7" s="284" t="s">
        <v>214</v>
      </c>
      <c r="D7" s="285"/>
      <c r="E7" s="273" t="s">
        <v>240</v>
      </c>
      <c r="F7" s="286" t="s">
        <v>121</v>
      </c>
    </row>
    <row r="8" spans="1:6" ht="58.5" customHeight="1">
      <c r="A8" s="282"/>
      <c r="B8" s="283"/>
      <c r="C8" s="161" t="s">
        <v>291</v>
      </c>
      <c r="D8" s="162" t="s">
        <v>292</v>
      </c>
      <c r="E8" s="274"/>
      <c r="F8" s="287"/>
    </row>
    <row r="9" spans="1:6" ht="27.75" customHeight="1" thickBot="1">
      <c r="A9" s="271" t="s">
        <v>215</v>
      </c>
      <c r="B9" s="269" t="s">
        <v>216</v>
      </c>
      <c r="C9" s="269" t="s">
        <v>217</v>
      </c>
      <c r="D9" s="275" t="s">
        <v>218</v>
      </c>
      <c r="E9" s="274"/>
      <c r="F9" s="287"/>
    </row>
    <row r="10" spans="1:6" ht="102" customHeight="1" hidden="1" thickBot="1">
      <c r="A10" s="272"/>
      <c r="B10" s="270"/>
      <c r="C10" s="270"/>
      <c r="D10" s="276"/>
      <c r="E10" s="163"/>
      <c r="F10" s="288"/>
    </row>
    <row r="11" spans="1:6" ht="34.5" customHeight="1" thickBot="1">
      <c r="A11" s="277" t="s">
        <v>285</v>
      </c>
      <c r="B11" s="278"/>
      <c r="C11" s="278"/>
      <c r="D11" s="278"/>
      <c r="E11" s="278"/>
      <c r="F11" s="279"/>
    </row>
    <row r="12" spans="1:6" ht="27" customHeight="1" thickBot="1">
      <c r="A12" s="305" t="s">
        <v>290</v>
      </c>
      <c r="B12" s="306"/>
      <c r="C12" s="306"/>
      <c r="D12" s="306"/>
      <c r="E12" s="306"/>
      <c r="F12" s="307"/>
    </row>
    <row r="13" spans="1:6" ht="45" customHeight="1">
      <c r="A13" s="296" t="s">
        <v>278</v>
      </c>
      <c r="B13" s="289" t="s">
        <v>194</v>
      </c>
      <c r="C13" s="122">
        <f>C14+C15+C16</f>
        <v>6939.19</v>
      </c>
      <c r="D13" s="122">
        <f>D14+D15+D16</f>
        <v>6939.19</v>
      </c>
      <c r="E13" s="166">
        <f aca="true" t="shared" si="0" ref="E13:E18">D13/C13</f>
        <v>1</v>
      </c>
      <c r="F13" s="164" t="s">
        <v>286</v>
      </c>
    </row>
    <row r="14" spans="1:6" ht="35.25" customHeight="1">
      <c r="A14" s="297"/>
      <c r="B14" s="290"/>
      <c r="C14" s="123">
        <v>958.68</v>
      </c>
      <c r="D14" s="124">
        <v>958.68</v>
      </c>
      <c r="E14" s="169">
        <f t="shared" si="0"/>
        <v>1</v>
      </c>
      <c r="F14" s="117" t="s">
        <v>279</v>
      </c>
    </row>
    <row r="15" spans="1:6" ht="39" customHeight="1">
      <c r="A15" s="297"/>
      <c r="B15" s="290"/>
      <c r="C15" s="125">
        <v>62.89</v>
      </c>
      <c r="D15" s="126">
        <v>62.89</v>
      </c>
      <c r="E15" s="170">
        <f t="shared" si="0"/>
        <v>1</v>
      </c>
      <c r="F15" s="117" t="s">
        <v>280</v>
      </c>
    </row>
    <row r="16" spans="1:6" ht="48.75" customHeight="1" thickBot="1">
      <c r="A16" s="297"/>
      <c r="B16" s="290"/>
      <c r="C16" s="127">
        <v>5917.62</v>
      </c>
      <c r="D16" s="127">
        <v>5917.62</v>
      </c>
      <c r="E16" s="194">
        <f t="shared" si="0"/>
        <v>1</v>
      </c>
      <c r="F16" s="118" t="s">
        <v>281</v>
      </c>
    </row>
    <row r="17" spans="1:6" ht="48.75" customHeight="1">
      <c r="A17" s="310" t="s">
        <v>282</v>
      </c>
      <c r="B17" s="312" t="s">
        <v>289</v>
      </c>
      <c r="C17" s="130">
        <f>SUM(C18)</f>
        <v>7477.294</v>
      </c>
      <c r="D17" s="131">
        <f>SUM(D18)</f>
        <v>7477.294</v>
      </c>
      <c r="E17" s="195">
        <f t="shared" si="0"/>
        <v>1</v>
      </c>
      <c r="F17" s="164" t="s">
        <v>288</v>
      </c>
    </row>
    <row r="18" spans="1:6" ht="48.75" customHeight="1" thickBot="1">
      <c r="A18" s="311"/>
      <c r="B18" s="313"/>
      <c r="C18" s="132">
        <v>7477.294</v>
      </c>
      <c r="D18" s="132">
        <v>7477.294</v>
      </c>
      <c r="E18" s="196">
        <f t="shared" si="0"/>
        <v>1</v>
      </c>
      <c r="F18" s="117" t="s">
        <v>257</v>
      </c>
    </row>
    <row r="19" spans="1:6" ht="48.75" customHeight="1" thickBot="1">
      <c r="A19" s="310" t="s">
        <v>283</v>
      </c>
      <c r="B19" s="312" t="s">
        <v>223</v>
      </c>
      <c r="C19" s="130">
        <f>SUM(C20)</f>
        <v>0</v>
      </c>
      <c r="D19" s="131">
        <f>SUM(D20)</f>
        <v>0</v>
      </c>
      <c r="E19" s="166">
        <v>0</v>
      </c>
      <c r="F19" s="164" t="s">
        <v>224</v>
      </c>
    </row>
    <row r="20" spans="1:6" ht="48.75" customHeight="1" hidden="1" outlineLevel="1" thickBot="1">
      <c r="A20" s="311"/>
      <c r="B20" s="313"/>
      <c r="C20" s="132">
        <v>0</v>
      </c>
      <c r="D20" s="133" t="s">
        <v>178</v>
      </c>
      <c r="E20" s="167">
        <v>0</v>
      </c>
      <c r="F20" s="117" t="s">
        <v>284</v>
      </c>
    </row>
    <row r="21" spans="1:6" ht="58.5" customHeight="1" collapsed="1">
      <c r="A21" s="296" t="s">
        <v>250</v>
      </c>
      <c r="B21" s="289" t="s">
        <v>194</v>
      </c>
      <c r="C21" s="134">
        <f>SUM(C22:C26)</f>
        <v>334.5</v>
      </c>
      <c r="D21" s="131">
        <f>SUM(D22:D26)</f>
        <v>334.5</v>
      </c>
      <c r="E21" s="168">
        <f aca="true" t="shared" si="1" ref="E21:E26">D21/C21</f>
        <v>1</v>
      </c>
      <c r="F21" s="164" t="s">
        <v>201</v>
      </c>
    </row>
    <row r="22" spans="1:6" ht="35.25" customHeight="1">
      <c r="A22" s="297"/>
      <c r="B22" s="290"/>
      <c r="C22" s="123">
        <v>31.5</v>
      </c>
      <c r="D22" s="124">
        <v>31.5</v>
      </c>
      <c r="E22" s="169">
        <f t="shared" si="1"/>
        <v>1</v>
      </c>
      <c r="F22" s="115" t="s">
        <v>251</v>
      </c>
    </row>
    <row r="23" spans="1:6" ht="39" customHeight="1">
      <c r="A23" s="297"/>
      <c r="B23" s="290"/>
      <c r="C23" s="125">
        <v>231</v>
      </c>
      <c r="D23" s="126">
        <v>231</v>
      </c>
      <c r="E23" s="170">
        <f t="shared" si="1"/>
        <v>1</v>
      </c>
      <c r="F23" s="113" t="s">
        <v>259</v>
      </c>
    </row>
    <row r="24" spans="1:6" ht="31.5" customHeight="1">
      <c r="A24" s="297"/>
      <c r="B24" s="290"/>
      <c r="C24" s="125">
        <v>52</v>
      </c>
      <c r="D24" s="126">
        <v>52</v>
      </c>
      <c r="E24" s="170">
        <f t="shared" si="1"/>
        <v>1</v>
      </c>
      <c r="F24" s="88" t="s">
        <v>252</v>
      </c>
    </row>
    <row r="25" spans="1:6" ht="36" customHeight="1">
      <c r="A25" s="297"/>
      <c r="B25" s="290"/>
      <c r="C25" s="125">
        <v>10</v>
      </c>
      <c r="D25" s="126">
        <v>10</v>
      </c>
      <c r="E25" s="170">
        <f t="shared" si="1"/>
        <v>1</v>
      </c>
      <c r="F25" s="88" t="s">
        <v>253</v>
      </c>
    </row>
    <row r="26" spans="1:6" ht="31.5" customHeight="1" thickBot="1">
      <c r="A26" s="298"/>
      <c r="B26" s="295"/>
      <c r="C26" s="128">
        <v>10</v>
      </c>
      <c r="D26" s="129">
        <v>10</v>
      </c>
      <c r="E26" s="167">
        <f t="shared" si="1"/>
        <v>1</v>
      </c>
      <c r="F26" s="114" t="s">
        <v>254</v>
      </c>
    </row>
    <row r="27" spans="1:6" ht="87" customHeight="1">
      <c r="A27" s="291" t="s">
        <v>255</v>
      </c>
      <c r="B27" s="293" t="s">
        <v>195</v>
      </c>
      <c r="C27" s="172">
        <f>SUM(C28:C32)</f>
        <v>160</v>
      </c>
      <c r="D27" s="172">
        <f>SUM(D28:D32)</f>
        <v>159.99</v>
      </c>
      <c r="E27" s="173">
        <f aca="true" t="shared" si="2" ref="E27:E68">D27/C27</f>
        <v>0.9999375</v>
      </c>
      <c r="F27" s="164" t="s">
        <v>196</v>
      </c>
    </row>
    <row r="28" spans="1:6" ht="27" customHeight="1" hidden="1" outlineLevel="2">
      <c r="A28" s="291"/>
      <c r="B28" s="293"/>
      <c r="C28" s="135">
        <v>0</v>
      </c>
      <c r="D28" s="136">
        <v>0</v>
      </c>
      <c r="E28" s="174">
        <v>0</v>
      </c>
      <c r="F28" s="88" t="s">
        <v>183</v>
      </c>
    </row>
    <row r="29" spans="1:6" ht="41.25" customHeight="1" hidden="1" outlineLevel="2">
      <c r="A29" s="291"/>
      <c r="B29" s="293"/>
      <c r="C29" s="135">
        <v>0</v>
      </c>
      <c r="D29" s="136">
        <v>0</v>
      </c>
      <c r="E29" s="174">
        <v>0</v>
      </c>
      <c r="F29" s="88" t="s">
        <v>184</v>
      </c>
    </row>
    <row r="30" spans="1:6" ht="25.5" customHeight="1" collapsed="1">
      <c r="A30" s="291"/>
      <c r="B30" s="293"/>
      <c r="C30" s="137">
        <v>150</v>
      </c>
      <c r="D30" s="138">
        <v>149.99</v>
      </c>
      <c r="E30" s="174">
        <f t="shared" si="2"/>
        <v>0.9999333333333333</v>
      </c>
      <c r="F30" s="89" t="s">
        <v>260</v>
      </c>
    </row>
    <row r="31" spans="1:6" ht="30.75" customHeight="1" thickBot="1">
      <c r="A31" s="291"/>
      <c r="B31" s="293"/>
      <c r="C31" s="135">
        <v>10</v>
      </c>
      <c r="D31" s="135">
        <v>10</v>
      </c>
      <c r="E31" s="174">
        <f t="shared" si="2"/>
        <v>1</v>
      </c>
      <c r="F31" s="88" t="s">
        <v>185</v>
      </c>
    </row>
    <row r="32" spans="1:6" ht="27.75" customHeight="1" hidden="1" outlineLevel="1" thickBot="1">
      <c r="A32" s="292"/>
      <c r="B32" s="294"/>
      <c r="C32" s="139">
        <v>0</v>
      </c>
      <c r="D32" s="140">
        <v>0</v>
      </c>
      <c r="E32" s="175">
        <v>0</v>
      </c>
      <c r="F32" s="90" t="s">
        <v>235</v>
      </c>
    </row>
    <row r="33" spans="1:8" ht="169.5" customHeight="1" collapsed="1">
      <c r="A33" s="299" t="s">
        <v>261</v>
      </c>
      <c r="B33" s="300" t="s">
        <v>197</v>
      </c>
      <c r="C33" s="176">
        <f>SUM(C34:C50)</f>
        <v>20043.62284</v>
      </c>
      <c r="D33" s="176">
        <f>SUM(D34:D50)</f>
        <v>19653.9934</v>
      </c>
      <c r="E33" s="177">
        <f t="shared" si="2"/>
        <v>0.9805609273777375</v>
      </c>
      <c r="F33" s="164" t="s">
        <v>287</v>
      </c>
      <c r="G33" s="178"/>
      <c r="H33" s="178"/>
    </row>
    <row r="34" spans="1:6" ht="39" customHeight="1" outlineLevel="1">
      <c r="A34" s="291"/>
      <c r="B34" s="293"/>
      <c r="C34" s="141">
        <v>100</v>
      </c>
      <c r="D34" s="141">
        <v>97.3724</v>
      </c>
      <c r="E34" s="174">
        <f t="shared" si="2"/>
        <v>0.973724</v>
      </c>
      <c r="F34" s="88" t="s">
        <v>193</v>
      </c>
    </row>
    <row r="35" spans="1:6" ht="30" customHeight="1" outlineLevel="1">
      <c r="A35" s="291"/>
      <c r="B35" s="293"/>
      <c r="C35" s="179">
        <v>2109.74</v>
      </c>
      <c r="D35" s="179">
        <v>2052.83</v>
      </c>
      <c r="E35" s="174">
        <f t="shared" si="2"/>
        <v>0.9730251120991212</v>
      </c>
      <c r="F35" s="88" t="s">
        <v>262</v>
      </c>
    </row>
    <row r="36" spans="1:6" ht="34.5" customHeight="1" outlineLevel="1">
      <c r="A36" s="291"/>
      <c r="B36" s="293"/>
      <c r="C36" s="141">
        <v>3435.92</v>
      </c>
      <c r="D36" s="141">
        <v>3402.97</v>
      </c>
      <c r="E36" s="174">
        <f t="shared" si="2"/>
        <v>0.9904101376050664</v>
      </c>
      <c r="F36" s="88" t="s">
        <v>256</v>
      </c>
    </row>
    <row r="37" spans="1:6" ht="39" customHeight="1" outlineLevel="1">
      <c r="A37" s="291"/>
      <c r="B37" s="293"/>
      <c r="C37" s="141">
        <v>1159.231</v>
      </c>
      <c r="D37" s="141">
        <v>1159.231</v>
      </c>
      <c r="E37" s="174">
        <f t="shared" si="2"/>
        <v>1</v>
      </c>
      <c r="F37" s="88" t="s">
        <v>263</v>
      </c>
    </row>
    <row r="38" spans="1:6" ht="39.75" customHeight="1" outlineLevel="1">
      <c r="A38" s="291"/>
      <c r="B38" s="293"/>
      <c r="C38" s="141">
        <v>1368.42</v>
      </c>
      <c r="D38" s="141">
        <v>1368.42</v>
      </c>
      <c r="E38" s="174">
        <f t="shared" si="2"/>
        <v>1</v>
      </c>
      <c r="F38" s="88" t="s">
        <v>258</v>
      </c>
    </row>
    <row r="39" spans="1:6" ht="25.5" customHeight="1" outlineLevel="1">
      <c r="A39" s="291"/>
      <c r="B39" s="293"/>
      <c r="C39" s="141">
        <v>106.17</v>
      </c>
      <c r="D39" s="141">
        <v>93.63</v>
      </c>
      <c r="E39" s="174">
        <f t="shared" si="2"/>
        <v>0.8818875388527833</v>
      </c>
      <c r="F39" s="88" t="s">
        <v>187</v>
      </c>
    </row>
    <row r="40" spans="1:6" ht="55.5" customHeight="1" hidden="1" outlineLevel="2">
      <c r="A40" s="291"/>
      <c r="B40" s="293"/>
      <c r="C40" s="141">
        <v>0</v>
      </c>
      <c r="D40" s="141">
        <v>0</v>
      </c>
      <c r="E40" s="174">
        <v>0</v>
      </c>
      <c r="F40" s="88" t="s">
        <v>243</v>
      </c>
    </row>
    <row r="41" spans="1:6" ht="39.75" customHeight="1" outlineLevel="1" collapsed="1">
      <c r="A41" s="291"/>
      <c r="B41" s="293"/>
      <c r="C41" s="141">
        <v>1135.43</v>
      </c>
      <c r="D41" s="141">
        <v>1135.43</v>
      </c>
      <c r="E41" s="174">
        <f t="shared" si="2"/>
        <v>1</v>
      </c>
      <c r="F41" s="88" t="s">
        <v>186</v>
      </c>
    </row>
    <row r="42" spans="1:6" ht="24" customHeight="1" outlineLevel="1" collapsed="1">
      <c r="A42" s="291"/>
      <c r="B42" s="293"/>
      <c r="C42" s="142">
        <v>150</v>
      </c>
      <c r="D42" s="142">
        <v>133.76</v>
      </c>
      <c r="E42" s="174">
        <f t="shared" si="2"/>
        <v>0.8917333333333333</v>
      </c>
      <c r="F42" s="88" t="s">
        <v>188</v>
      </c>
    </row>
    <row r="43" spans="1:6" ht="24" customHeight="1" outlineLevel="1">
      <c r="A43" s="291"/>
      <c r="B43" s="293"/>
      <c r="C43" s="142">
        <v>3059</v>
      </c>
      <c r="D43" s="142">
        <v>3052.47</v>
      </c>
      <c r="E43" s="174">
        <f t="shared" si="2"/>
        <v>0.9978653154625694</v>
      </c>
      <c r="F43" s="88" t="s">
        <v>189</v>
      </c>
    </row>
    <row r="44" spans="1:6" ht="24" customHeight="1" outlineLevel="1">
      <c r="A44" s="291"/>
      <c r="B44" s="293"/>
      <c r="C44" s="142">
        <v>250</v>
      </c>
      <c r="D44" s="142">
        <v>250</v>
      </c>
      <c r="E44" s="174">
        <f t="shared" si="2"/>
        <v>1</v>
      </c>
      <c r="F44" s="88" t="s">
        <v>190</v>
      </c>
    </row>
    <row r="45" spans="1:6" ht="24" customHeight="1" outlineLevel="1">
      <c r="A45" s="291"/>
      <c r="B45" s="293"/>
      <c r="C45" s="142">
        <v>480.47</v>
      </c>
      <c r="D45" s="142">
        <v>439.93</v>
      </c>
      <c r="E45" s="174">
        <f t="shared" si="2"/>
        <v>0.9156242845547068</v>
      </c>
      <c r="F45" s="88" t="s">
        <v>191</v>
      </c>
    </row>
    <row r="46" spans="1:6" ht="31.5" customHeight="1" outlineLevel="1">
      <c r="A46" s="291"/>
      <c r="B46" s="293"/>
      <c r="C46" s="142">
        <v>5185.84</v>
      </c>
      <c r="D46" s="142">
        <v>4978.7</v>
      </c>
      <c r="E46" s="174">
        <f t="shared" si="2"/>
        <v>0.9600566157073878</v>
      </c>
      <c r="F46" s="88" t="s">
        <v>192</v>
      </c>
    </row>
    <row r="47" spans="1:6" ht="31.5" customHeight="1" outlineLevel="1">
      <c r="A47" s="291"/>
      <c r="B47" s="293"/>
      <c r="C47" s="142">
        <v>702.7</v>
      </c>
      <c r="D47" s="142">
        <v>702.7</v>
      </c>
      <c r="E47" s="174">
        <f t="shared" si="2"/>
        <v>1</v>
      </c>
      <c r="F47" s="88" t="s">
        <v>230</v>
      </c>
    </row>
    <row r="48" spans="1:6" ht="34.5" customHeight="1" outlineLevel="1">
      <c r="A48" s="291"/>
      <c r="B48" s="293"/>
      <c r="C48" s="142">
        <v>400</v>
      </c>
      <c r="D48" s="142">
        <v>385.85</v>
      </c>
      <c r="E48" s="174">
        <f t="shared" si="2"/>
        <v>0.9646250000000001</v>
      </c>
      <c r="F48" s="109" t="s">
        <v>236</v>
      </c>
    </row>
    <row r="49" spans="1:6" ht="36" customHeight="1" outlineLevel="1">
      <c r="A49" s="291"/>
      <c r="B49" s="293"/>
      <c r="C49" s="142">
        <v>400.70184</v>
      </c>
      <c r="D49" s="142">
        <v>400.7</v>
      </c>
      <c r="E49" s="174">
        <f t="shared" si="2"/>
        <v>0.9999954080570231</v>
      </c>
      <c r="F49" s="88" t="s">
        <v>264</v>
      </c>
    </row>
    <row r="50" spans="1:6" ht="31.5" customHeight="1" hidden="1" outlineLevel="2">
      <c r="A50" s="291"/>
      <c r="B50" s="293"/>
      <c r="C50" s="141">
        <v>0</v>
      </c>
      <c r="D50" s="135">
        <v>0</v>
      </c>
      <c r="E50" s="174">
        <v>0</v>
      </c>
      <c r="F50" s="88" t="s">
        <v>265</v>
      </c>
    </row>
    <row r="51" spans="1:6" ht="93.75" customHeight="1" outlineLevel="1" collapsed="1">
      <c r="A51" s="291" t="s">
        <v>266</v>
      </c>
      <c r="B51" s="293" t="s">
        <v>231</v>
      </c>
      <c r="C51" s="180">
        <f>SUM(C52:C61)</f>
        <v>18093.760000000002</v>
      </c>
      <c r="D51" s="180">
        <f>SUM(D52:D61)</f>
        <v>18093.760000000002</v>
      </c>
      <c r="E51" s="173">
        <f>D51/C51</f>
        <v>1</v>
      </c>
      <c r="F51" s="112" t="s">
        <v>234</v>
      </c>
    </row>
    <row r="52" spans="1:6" ht="33" customHeight="1" outlineLevel="1">
      <c r="A52" s="291"/>
      <c r="B52" s="293"/>
      <c r="C52" s="143">
        <v>12011.4</v>
      </c>
      <c r="D52" s="143">
        <v>12011.4</v>
      </c>
      <c r="E52" s="174">
        <f t="shared" si="2"/>
        <v>1</v>
      </c>
      <c r="F52" s="119" t="s">
        <v>267</v>
      </c>
    </row>
    <row r="53" spans="1:6" ht="33" customHeight="1" outlineLevel="1">
      <c r="A53" s="291"/>
      <c r="B53" s="293"/>
      <c r="C53" s="143">
        <v>165.35</v>
      </c>
      <c r="D53" s="143">
        <v>165.35</v>
      </c>
      <c r="E53" s="174">
        <f t="shared" si="2"/>
        <v>1</v>
      </c>
      <c r="F53" s="119" t="s">
        <v>268</v>
      </c>
    </row>
    <row r="54" spans="1:6" ht="33" customHeight="1" outlineLevel="1">
      <c r="A54" s="291"/>
      <c r="B54" s="293"/>
      <c r="C54" s="143">
        <v>700</v>
      </c>
      <c r="D54" s="143">
        <v>700</v>
      </c>
      <c r="E54" s="174">
        <f t="shared" si="2"/>
        <v>1</v>
      </c>
      <c r="F54" s="119" t="s">
        <v>269</v>
      </c>
    </row>
    <row r="55" spans="1:6" ht="33" customHeight="1" hidden="1" outlineLevel="2">
      <c r="A55" s="291"/>
      <c r="B55" s="293"/>
      <c r="C55" s="143">
        <v>0</v>
      </c>
      <c r="D55" s="143">
        <v>0</v>
      </c>
      <c r="E55" s="174">
        <v>0</v>
      </c>
      <c r="F55" s="119" t="s">
        <v>270</v>
      </c>
    </row>
    <row r="56" spans="1:6" ht="24" customHeight="1" outlineLevel="1" collapsed="1">
      <c r="A56" s="291"/>
      <c r="B56" s="293"/>
      <c r="C56" s="143">
        <v>303.41</v>
      </c>
      <c r="D56" s="143">
        <v>303.41</v>
      </c>
      <c r="E56" s="174">
        <f t="shared" si="2"/>
        <v>1</v>
      </c>
      <c r="F56" s="88" t="s">
        <v>232</v>
      </c>
    </row>
    <row r="57" spans="1:6" ht="24" customHeight="1" hidden="1" outlineLevel="2">
      <c r="A57" s="291"/>
      <c r="B57" s="293"/>
      <c r="C57" s="143">
        <v>0</v>
      </c>
      <c r="D57" s="143">
        <v>0</v>
      </c>
      <c r="E57" s="174">
        <v>0</v>
      </c>
      <c r="F57" s="88" t="s">
        <v>241</v>
      </c>
    </row>
    <row r="58" spans="1:6" ht="34.5" customHeight="1" hidden="1" outlineLevel="2">
      <c r="A58" s="291"/>
      <c r="B58" s="293"/>
      <c r="C58" s="143">
        <v>0</v>
      </c>
      <c r="D58" s="143">
        <v>0</v>
      </c>
      <c r="E58" s="174">
        <v>0</v>
      </c>
      <c r="F58" s="120" t="s">
        <v>244</v>
      </c>
    </row>
    <row r="59" spans="1:6" ht="24" customHeight="1" hidden="1" outlineLevel="2">
      <c r="A59" s="291"/>
      <c r="B59" s="293"/>
      <c r="C59" s="143">
        <v>0</v>
      </c>
      <c r="D59" s="143">
        <v>0</v>
      </c>
      <c r="E59" s="174">
        <v>0</v>
      </c>
      <c r="F59" s="88" t="s">
        <v>233</v>
      </c>
    </row>
    <row r="60" spans="1:6" ht="73.5" customHeight="1" hidden="1" outlineLevel="2">
      <c r="A60" s="291"/>
      <c r="B60" s="293"/>
      <c r="C60" s="143">
        <v>0</v>
      </c>
      <c r="D60" s="143">
        <v>0</v>
      </c>
      <c r="E60" s="174">
        <v>0</v>
      </c>
      <c r="F60" s="121" t="s">
        <v>271</v>
      </c>
    </row>
    <row r="61" spans="1:6" ht="74.25" customHeight="1" outlineLevel="1" collapsed="1" thickBot="1">
      <c r="A61" s="291"/>
      <c r="B61" s="293"/>
      <c r="C61" s="143">
        <v>4913.6</v>
      </c>
      <c r="D61" s="143">
        <v>4913.6</v>
      </c>
      <c r="E61" s="174">
        <f t="shared" si="2"/>
        <v>1</v>
      </c>
      <c r="F61" s="121" t="s">
        <v>272</v>
      </c>
    </row>
    <row r="62" spans="1:6" ht="189" customHeight="1">
      <c r="A62" s="299" t="s">
        <v>273</v>
      </c>
      <c r="B62" s="289" t="s">
        <v>294</v>
      </c>
      <c r="C62" s="181">
        <f>SUM(C63:C69)</f>
        <v>1682.52</v>
      </c>
      <c r="D62" s="181">
        <f>SUM(D63:D69)</f>
        <v>1682.52</v>
      </c>
      <c r="E62" s="177">
        <f t="shared" si="2"/>
        <v>1</v>
      </c>
      <c r="F62" s="182" t="s">
        <v>198</v>
      </c>
    </row>
    <row r="63" spans="1:6" ht="40.5" customHeight="1">
      <c r="A63" s="291"/>
      <c r="B63" s="290"/>
      <c r="C63" s="144">
        <v>925</v>
      </c>
      <c r="D63" s="144">
        <v>925</v>
      </c>
      <c r="E63" s="174">
        <f t="shared" si="2"/>
        <v>1</v>
      </c>
      <c r="F63" s="119" t="s">
        <v>274</v>
      </c>
    </row>
    <row r="64" spans="1:6" ht="30.75" customHeight="1" hidden="1" outlineLevel="1">
      <c r="A64" s="291"/>
      <c r="B64" s="290"/>
      <c r="C64" s="142">
        <v>0</v>
      </c>
      <c r="D64" s="142">
        <v>0</v>
      </c>
      <c r="E64" s="174">
        <v>0</v>
      </c>
      <c r="F64" s="119" t="s">
        <v>275</v>
      </c>
    </row>
    <row r="65" spans="1:6" ht="42.75" customHeight="1" collapsed="1">
      <c r="A65" s="291"/>
      <c r="B65" s="290"/>
      <c r="C65" s="144">
        <v>127</v>
      </c>
      <c r="D65" s="144">
        <v>127</v>
      </c>
      <c r="E65" s="174">
        <f t="shared" si="2"/>
        <v>1</v>
      </c>
      <c r="F65" s="119" t="s">
        <v>276</v>
      </c>
    </row>
    <row r="66" spans="1:6" ht="32.25" customHeight="1" hidden="1" outlineLevel="1">
      <c r="A66" s="291"/>
      <c r="B66" s="290"/>
      <c r="C66" s="141">
        <v>0</v>
      </c>
      <c r="D66" s="141">
        <v>0</v>
      </c>
      <c r="E66" s="174">
        <v>0</v>
      </c>
      <c r="F66" s="119" t="s">
        <v>277</v>
      </c>
    </row>
    <row r="67" spans="1:6" ht="38.25" customHeight="1" collapsed="1">
      <c r="A67" s="291"/>
      <c r="B67" s="290"/>
      <c r="C67" s="145">
        <v>49.85</v>
      </c>
      <c r="D67" s="135">
        <v>49.85</v>
      </c>
      <c r="E67" s="174">
        <f t="shared" si="2"/>
        <v>1</v>
      </c>
      <c r="F67" s="88" t="s">
        <v>237</v>
      </c>
    </row>
    <row r="68" spans="1:6" ht="42" customHeight="1" thickBot="1">
      <c r="A68" s="291"/>
      <c r="B68" s="290"/>
      <c r="C68" s="145">
        <v>580.67</v>
      </c>
      <c r="D68" s="135">
        <v>580.67</v>
      </c>
      <c r="E68" s="174">
        <f t="shared" si="2"/>
        <v>1</v>
      </c>
      <c r="F68" s="88" t="s">
        <v>238</v>
      </c>
    </row>
    <row r="69" spans="1:6" ht="37.5" customHeight="1" hidden="1" outlineLevel="1" thickBot="1">
      <c r="A69" s="150"/>
      <c r="B69" s="165"/>
      <c r="C69" s="146">
        <v>0</v>
      </c>
      <c r="D69" s="147">
        <v>0</v>
      </c>
      <c r="E69" s="174">
        <v>0</v>
      </c>
      <c r="F69" s="88" t="s">
        <v>239</v>
      </c>
    </row>
    <row r="70" spans="1:7" ht="24.75" customHeight="1" collapsed="1" thickBot="1">
      <c r="A70" s="308" t="s">
        <v>248</v>
      </c>
      <c r="B70" s="309"/>
      <c r="C70" s="148">
        <f>C21+C27+C33+C51+C62+C13+C17+C19</f>
        <v>54730.88684000001</v>
      </c>
      <c r="D70" s="148">
        <f>D21+D27+D33+D51+D62+D13+D17+D19</f>
        <v>54341.24740000001</v>
      </c>
      <c r="E70" s="183">
        <f>D70/C70</f>
        <v>0.992880812599674</v>
      </c>
      <c r="F70" s="7"/>
      <c r="G70" s="184">
        <f>D70-'[1]5.Оп.отч.испол.пл.реал.МП_МОЙ'!$E$10</f>
        <v>28375.171300000005</v>
      </c>
    </row>
    <row r="71" spans="1:6" ht="30" customHeight="1" thickBot="1">
      <c r="A71" s="305" t="s">
        <v>225</v>
      </c>
      <c r="B71" s="306"/>
      <c r="C71" s="306"/>
      <c r="D71" s="306"/>
      <c r="E71" s="306"/>
      <c r="F71" s="307"/>
    </row>
    <row r="72" spans="1:6" ht="143.25" customHeight="1" thickBot="1">
      <c r="A72" s="8" t="s">
        <v>226</v>
      </c>
      <c r="B72" s="185" t="s">
        <v>174</v>
      </c>
      <c r="C72" s="82">
        <v>30.16</v>
      </c>
      <c r="D72" s="82">
        <v>30.16</v>
      </c>
      <c r="E72" s="186">
        <f>D72/C72</f>
        <v>1</v>
      </c>
      <c r="F72" s="187" t="s">
        <v>199</v>
      </c>
    </row>
    <row r="73" spans="1:6" ht="161.25" customHeight="1" thickBot="1">
      <c r="A73" s="8" t="s">
        <v>227</v>
      </c>
      <c r="B73" s="185" t="s">
        <v>175</v>
      </c>
      <c r="C73" s="82">
        <v>81</v>
      </c>
      <c r="D73" s="82">
        <v>81</v>
      </c>
      <c r="E73" s="186">
        <f>D73/C73</f>
        <v>1</v>
      </c>
      <c r="F73" s="187" t="s">
        <v>211</v>
      </c>
    </row>
    <row r="74" spans="1:6" ht="120" customHeight="1" hidden="1" thickBot="1">
      <c r="A74" s="81" t="s">
        <v>246</v>
      </c>
      <c r="B74" s="171" t="s">
        <v>219</v>
      </c>
      <c r="C74" s="83">
        <v>0</v>
      </c>
      <c r="D74" s="83">
        <v>0</v>
      </c>
      <c r="E74" s="188" t="e">
        <f>D74/C74</f>
        <v>#DIV/0!</v>
      </c>
      <c r="F74" s="189" t="s">
        <v>228</v>
      </c>
    </row>
    <row r="75" spans="1:6" ht="27.75" customHeight="1" thickBot="1">
      <c r="A75" s="303" t="s">
        <v>210</v>
      </c>
      <c r="B75" s="304"/>
      <c r="C75" s="84">
        <f>C72+C73+C74</f>
        <v>111.16</v>
      </c>
      <c r="D75" s="84">
        <f>D72+D73+D74</f>
        <v>111.16</v>
      </c>
      <c r="E75" s="190">
        <f>D75/C75</f>
        <v>1</v>
      </c>
      <c r="F75" s="7"/>
    </row>
    <row r="76" spans="1:6" ht="25.5" customHeight="1" thickBot="1">
      <c r="A76" s="301" t="s">
        <v>220</v>
      </c>
      <c r="B76" s="302"/>
      <c r="C76" s="191">
        <f>C75+C70</f>
        <v>54842.04684000001</v>
      </c>
      <c r="D76" s="191">
        <f>D75+D70</f>
        <v>54452.40740000001</v>
      </c>
      <c r="E76" s="192">
        <f>D76/C76</f>
        <v>0.9928952425656766</v>
      </c>
      <c r="F76" s="193"/>
    </row>
  </sheetData>
  <sheetProtection/>
  <mergeCells count="33">
    <mergeCell ref="A12:F12"/>
    <mergeCell ref="A13:A16"/>
    <mergeCell ref="B13:B16"/>
    <mergeCell ref="A17:A18"/>
    <mergeCell ref="B17:B18"/>
    <mergeCell ref="A19:A20"/>
    <mergeCell ref="B19:B20"/>
    <mergeCell ref="A33:A50"/>
    <mergeCell ref="B33:B50"/>
    <mergeCell ref="A51:A61"/>
    <mergeCell ref="B51:B61"/>
    <mergeCell ref="A62:A68"/>
    <mergeCell ref="A76:B76"/>
    <mergeCell ref="A75:B75"/>
    <mergeCell ref="A71:F71"/>
    <mergeCell ref="A70:B70"/>
    <mergeCell ref="A4:F4"/>
    <mergeCell ref="B5:D5"/>
    <mergeCell ref="A7:B8"/>
    <mergeCell ref="C7:D7"/>
    <mergeCell ref="F7:F10"/>
    <mergeCell ref="B62:B68"/>
    <mergeCell ref="A27:A32"/>
    <mergeCell ref="B27:B32"/>
    <mergeCell ref="B21:B26"/>
    <mergeCell ref="A21:A26"/>
    <mergeCell ref="B9:B10"/>
    <mergeCell ref="A9:A10"/>
    <mergeCell ref="E7:E9"/>
    <mergeCell ref="D9:D10"/>
    <mergeCell ref="A11:F11"/>
    <mergeCell ref="C9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2023-04-03T12:18:10Z</cp:lastPrinted>
  <dcterms:created xsi:type="dcterms:W3CDTF">2007-10-25T07:17:21Z</dcterms:created>
  <dcterms:modified xsi:type="dcterms:W3CDTF">2023-09-25T13:45:22Z</dcterms:modified>
  <cp:category/>
  <cp:version/>
  <cp:contentType/>
  <cp:contentStatus/>
</cp:coreProperties>
</file>