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030" windowHeight="7965" tabRatio="886" activeTab="1"/>
  </bookViews>
  <sheets>
    <sheet name="5.Оп.отч.испол.пл.реал.МП" sheetId="26" r:id="rId1"/>
    <sheet name="пояс.зап. к опер.отчету" sheetId="13" r:id="rId2"/>
  </sheets>
  <definedNames>
    <definedName name="_xlnm.Print_Area" localSheetId="0">'5.Оп.отч.испол.пл.реал.МП'!$A$1:$F$354</definedName>
    <definedName name="_xlnm.Print_Area" localSheetId="1">'пояс.зап. к опер.отчету'!$A$1:$B$72</definedName>
  </definedNames>
  <calcPr calcId="125725"/>
</workbook>
</file>

<file path=xl/calcChain.xml><?xml version="1.0" encoding="utf-8"?>
<calcChain xmlns="http://schemas.openxmlformats.org/spreadsheetml/2006/main">
  <c r="E168" i="26"/>
  <c r="D321"/>
  <c r="E321"/>
  <c r="D322"/>
  <c r="E322"/>
  <c r="D323"/>
  <c r="E323"/>
  <c r="D324"/>
  <c r="E324"/>
  <c r="E320"/>
  <c r="D320"/>
  <c r="D319"/>
  <c r="F324" l="1"/>
  <c r="F322"/>
  <c r="E319"/>
  <c r="F319" s="1"/>
  <c r="E270"/>
  <c r="D270"/>
  <c r="F270" s="1"/>
  <c r="E269"/>
  <c r="D269"/>
  <c r="E268"/>
  <c r="D268"/>
  <c r="E267"/>
  <c r="F267" s="1"/>
  <c r="D267"/>
  <c r="E266"/>
  <c r="E265" s="1"/>
  <c r="D266"/>
  <c r="D265"/>
  <c r="E144"/>
  <c r="F144" s="1"/>
  <c r="D144"/>
  <c r="E143"/>
  <c r="D143"/>
  <c r="E142"/>
  <c r="D142"/>
  <c r="E141"/>
  <c r="F141" s="1"/>
  <c r="D141"/>
  <c r="E140"/>
  <c r="D140"/>
  <c r="D139"/>
  <c r="E108"/>
  <c r="F108" s="1"/>
  <c r="D108"/>
  <c r="E107"/>
  <c r="D107"/>
  <c r="E106"/>
  <c r="D106"/>
  <c r="E105"/>
  <c r="D105"/>
  <c r="E104"/>
  <c r="D104"/>
  <c r="E103"/>
  <c r="F103" s="1"/>
  <c r="D103"/>
  <c r="E72"/>
  <c r="D72"/>
  <c r="F72" s="1"/>
  <c r="E71"/>
  <c r="D71"/>
  <c r="E70"/>
  <c r="D70"/>
  <c r="E69"/>
  <c r="D69"/>
  <c r="E68"/>
  <c r="D68"/>
  <c r="E67"/>
  <c r="F67" s="1"/>
  <c r="D67"/>
  <c r="D66"/>
  <c r="E23"/>
  <c r="F23" s="1"/>
  <c r="D23"/>
  <c r="E22"/>
  <c r="D22"/>
  <c r="E21"/>
  <c r="D21"/>
  <c r="E20"/>
  <c r="D20"/>
  <c r="E19"/>
  <c r="D19"/>
  <c r="E18"/>
  <c r="D18"/>
  <c r="D17" s="1"/>
  <c r="D16"/>
  <c r="E15"/>
  <c r="D15"/>
  <c r="E14"/>
  <c r="D14"/>
  <c r="D13"/>
  <c r="E12"/>
  <c r="D12"/>
  <c r="D11"/>
  <c r="E16" l="1"/>
  <c r="E139"/>
  <c r="F139" s="1"/>
  <c r="E13"/>
  <c r="F18"/>
  <c r="F20"/>
  <c r="E17"/>
  <c r="F265"/>
  <c r="F12"/>
  <c r="F16"/>
  <c r="E11"/>
  <c r="F11" s="1"/>
  <c r="F13"/>
  <c r="E66"/>
  <c r="F66" s="1"/>
  <c r="F14"/>
  <c r="F15"/>
</calcChain>
</file>

<file path=xl/sharedStrings.xml><?xml version="1.0" encoding="utf-8"?>
<sst xmlns="http://schemas.openxmlformats.org/spreadsheetml/2006/main" count="584" uniqueCount="234">
  <si>
    <t>1.</t>
  </si>
  <si>
    <t>2.</t>
  </si>
  <si>
    <t>3.</t>
  </si>
  <si>
    <t>4.</t>
  </si>
  <si>
    <t>5.</t>
  </si>
  <si>
    <t>Федеральный бюджет</t>
  </si>
  <si>
    <t>Итого</t>
  </si>
  <si>
    <t>№ п/п</t>
  </si>
  <si>
    <t>1.1.</t>
  </si>
  <si>
    <t>1.2.</t>
  </si>
  <si>
    <t>1.3.</t>
  </si>
  <si>
    <t>2.1.</t>
  </si>
  <si>
    <t>2.2.</t>
  </si>
  <si>
    <t>2.3.</t>
  </si>
  <si>
    <t>Наименование структурного элемента</t>
  </si>
  <si>
    <t>Итого по муниципальной программе</t>
  </si>
  <si>
    <t>Бюджет ЛО</t>
  </si>
  <si>
    <t>Бюджет ГМР</t>
  </si>
  <si>
    <t>Внебюджетные источники</t>
  </si>
  <si>
    <t>% выполнения от годового плана</t>
  </si>
  <si>
    <t>ПРОЕКТНАЯ ЧАСТЬ</t>
  </si>
  <si>
    <t>ПРОЦЕССНАЯ ЧАСТЬ</t>
  </si>
  <si>
    <t>ПОЯСНИТЕЛЬНАЯ ЗАПИСКА</t>
  </si>
  <si>
    <t>Оценка недвижимости, признание прав и регулирование отношений по муниципальной собственности</t>
  </si>
  <si>
    <t>1.4.</t>
  </si>
  <si>
    <t>1.5.</t>
  </si>
  <si>
    <t>2.4.</t>
  </si>
  <si>
    <t>2.5.</t>
  </si>
  <si>
    <t>4.5.</t>
  </si>
  <si>
    <t>4.6.</t>
  </si>
  <si>
    <t>4.7.</t>
  </si>
  <si>
    <t>5.2.</t>
  </si>
  <si>
    <t>5.4.</t>
  </si>
  <si>
    <t>Владение, пользование и распоряжение имуществом, находящимся в муниципальной собственности поселения</t>
  </si>
  <si>
    <t>Комплекс процессных мероприятий "Стимулирование экономической активности на территории МО Войсковицкое сельское поселение"</t>
  </si>
  <si>
    <t>Мероприятия в области строительства, архитектуры и градостроительства</t>
  </si>
  <si>
    <t>Мероприятия по развитию и поддержке предпринимательства;</t>
  </si>
  <si>
    <t xml:space="preserve">Содействие созданию условий для развития сельского хозяйства   </t>
  </si>
  <si>
    <t xml:space="preserve">Комплекс процессных мероприятий "Обеспечение безопасности на территории  МО Войсковицкое сельское поселение "      </t>
  </si>
  <si>
    <t xml:space="preserve">Проведение мероприятий по гражданской обороне;         </t>
  </si>
  <si>
    <t xml:space="preserve">Предупреждение и ликвидация последствий чрезвычайных ситуаций и стихийных бедствий природного и техногенного характера;           </t>
  </si>
  <si>
    <t xml:space="preserve">Профилактика терроризма и экстремизма 
</t>
  </si>
  <si>
    <t xml:space="preserve"> Мероприятия по формированию законопослушного поведения участников дорожного движения         </t>
  </si>
  <si>
    <t xml:space="preserve">Мероприятия в области жилищного хозяйства   </t>
  </si>
  <si>
    <t>Мероприятия  по энергосбережению и повышению энергоэффективности</t>
  </si>
  <si>
    <t xml:space="preserve">Мероприятия по организации и содержанию мест захоронений            </t>
  </si>
  <si>
    <t>  Комплекс процессных мероприятий "Развитие культуры, организация праздничных мероприятий  на территории МО Войсковицкое  сельское поселение"</t>
  </si>
  <si>
    <t>Обеспечение деятельности подведомственных учреждений культуры</t>
  </si>
  <si>
    <t xml:space="preserve">Субсидии бюджетным учреждениям на иные цели     </t>
  </si>
  <si>
    <t xml:space="preserve"> Обеспечение деятельности библиотек</t>
  </si>
  <si>
    <t xml:space="preserve"> Мероприятия по обеспечению первичных мер пожарной безопасности; 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</si>
  <si>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</si>
  <si>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</si>
  <si>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</si>
  <si>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</si>
  <si>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</si>
  <si>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</si>
  <si>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</si>
  <si>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</si>
  <si>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</si>
  <si>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</si>
  <si>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</si>
  <si>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</si>
  <si>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</si>
  <si>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</si>
  <si>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4.1.</t>
  </si>
  <si>
    <t>4.2.</t>
  </si>
  <si>
    <t>4.3.</t>
  </si>
  <si>
    <t>4.4.</t>
  </si>
  <si>
    <t>4.8.</t>
  </si>
  <si>
    <t>5.1.</t>
  </si>
  <si>
    <t>5.3.</t>
  </si>
  <si>
    <t>Местный бюджет</t>
  </si>
  <si>
    <t>Мероприятия по озеленению территории поселения</t>
  </si>
  <si>
    <t>3.15.</t>
  </si>
  <si>
    <t xml:space="preserve">Источники финансирования согласно годовому плану </t>
  </si>
  <si>
    <t>местный бюджет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</si>
  <si>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</si>
  <si>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Перечисление ежемесячных взносов в фонд капитального ремонта общего имущества в многоквартирном доме на счет регионального оператора </t>
  </si>
  <si>
    <t xml:space="preserve">Организация уличного освещения     </t>
  </si>
  <si>
    <t xml:space="preserve">Мероприятия в области благоустройства   </t>
  </si>
  <si>
    <t xml:space="preserve">Сбор и удаление твердых коммунальных отходов (ТКО) с несанкционированных свалок 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</si>
  <si>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(конт.площ.)</t>
  </si>
  <si>
    <t>Поддержка развития общественной инфраструктуры муниципального значения</t>
  </si>
  <si>
    <t xml:space="preserve">Организация и проведение культурно-массовых молодежных мероприятий </t>
  </si>
  <si>
    <t xml:space="preserve">Реализация комплекса мер по профилактике девиантного поведения молодежи и трудовой адаптации несовершеннолетних 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</si>
  <si>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(ДК)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</si>
  <si>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(Библиотека)</t>
  </si>
  <si>
    <t>3.16.</t>
  </si>
  <si>
    <t>3.17.</t>
  </si>
  <si>
    <t>3.18.</t>
  </si>
  <si>
    <t>Ремонт автомобильных дорог общего пользования местного значения</t>
  </si>
  <si>
    <t>Проведение культурно-массовых мероприятий к праздничным и памятным датам</t>
  </si>
  <si>
    <t>1.1. Оценка недвижимости, признание прав и регулирование отношений по муниципальной собственности</t>
  </si>
  <si>
    <t>1.2.Владение, пользование и распоряжение имуществом, находящимся в муниципальной собственности поселения</t>
  </si>
  <si>
    <t>1.3.Мероприятия в области строительства, архитектуры и градостроительства</t>
  </si>
  <si>
    <t xml:space="preserve">1.5. Содействие созданию условий для развития сельского хозяйства   </t>
  </si>
  <si>
    <t>1. Комплекс процессных мероприятий "Стимулирование экономической активности на территории МО Войсковицкое сельское поселение"</t>
  </si>
  <si>
    <t xml:space="preserve">2. Комплекс процессных мероприятий "Обеспечение безопасности на территории  МО Войсковицкое сельское поселение "    </t>
  </si>
  <si>
    <t xml:space="preserve">2.4. Профилактика терроризма и экстремизма </t>
  </si>
  <si>
    <t xml:space="preserve">2.5. Мероприятия по формированию законопослушного поведения участников дорожного движения         </t>
  </si>
  <si>
    <t xml:space="preserve">3.1. Строительство и содержание автомобильных дорог и инженерных сооружений на них в границахз МО                       </t>
  </si>
  <si>
    <t>3.2. Обеспечение безопасности дорожного движения;</t>
  </si>
  <si>
    <t>3.3. Ремонт автомобильных дорог общего пользования местного значения</t>
  </si>
  <si>
    <t>3.5. Мероприятия 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</si>
  <si>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4.  Комплекс процессных мероприятий "Развитие культуры, организация праздничных мероприятий  на территории МО Войсковицкое  сельское поселение"</t>
  </si>
  <si>
    <t>4.1. Обеспечение деятельности подведомственных учреждений культуры</t>
  </si>
  <si>
    <t>4.2. Субсидии бюджетным учреждениям на иные цели</t>
  </si>
  <si>
    <t>4.3.  Обеспечение деятельности библиотек</t>
  </si>
  <si>
    <t xml:space="preserve">4.4. Субсидии бюджетным учреждениям на иные цели     </t>
  </si>
  <si>
    <t>4.5. Проведение культурно-массовых мероприятий к праздничным и памятным датам</t>
  </si>
  <si>
    <t xml:space="preserve">4.6. Субсидии бюджетным учреждениям на иные цели </t>
  </si>
  <si>
    <t>4.7. 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(ДК)</t>
  </si>
  <si>
    <t>4.8. 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(Библиотека)</t>
  </si>
  <si>
    <t xml:space="preserve">5.1. Обеспечение деятельности подведомственных учреждений физкультуры и спорта </t>
  </si>
  <si>
    <t xml:space="preserve">5.2. Организация и проведение мероприятий в области физической культуры и спорта                              </t>
  </si>
  <si>
    <t xml:space="preserve">5.3. Организация и проведение культурно-массовых молодежных мероприятий </t>
  </si>
  <si>
    <t xml:space="preserve">5.4. Реализация комплекса мер по профилактике девиантного поведения молодежи и трудовой адаптации несовершеннолетних </t>
  </si>
  <si>
    <t>3.4. Поддержка развития инфраструктуры муниципального значения</t>
  </si>
  <si>
    <t>Оплата жилищных услуг за свободное жилье</t>
  </si>
  <si>
    <t xml:space="preserve">Оплата за отопление свободного жилого фонда </t>
  </si>
  <si>
    <t>Ремонт сетей уличного освещения, оплата за потребленную электроэнегрию (ул.освещение)</t>
  </si>
  <si>
    <t>Приобретение саженцев деревьев, кустарников, цветов. Приобретене услуг по высадке саженцев, обрезке деревьев и кустарников.</t>
  </si>
  <si>
    <t>Мероприятия по энергоснабжению и повышению энергетической эффективности муниципальных объектов</t>
  </si>
  <si>
    <t>Мероприятия не запланированы</t>
  </si>
  <si>
    <t>Приобретение цветов и подарков к памятным и юбилейным датам. Субсидии бюджетному учреждению МБУК ВЦКС в рамках муниципального задания</t>
  </si>
  <si>
    <t>Субсидии на обеспечение стимулирующих выплат работникам мун.учреждений культуры (ДК)</t>
  </si>
  <si>
    <t>Субсидии на обеспечение стимулирующих выплат работникам мун.учреждений культуры (Библиотека)</t>
  </si>
  <si>
    <t>Субсидии бюджетному учреждению МБУК ВЦКС в рамках муниципального задания (спорт)</t>
  </si>
  <si>
    <t>Оплата транспортных услуг по перевозке молодежных команд для участия в различных мероприятиях</t>
  </si>
  <si>
    <r>
      <t xml:space="preserve">                                                 </t>
    </r>
    <r>
      <rPr>
        <i/>
        <sz val="8"/>
        <color theme="1"/>
        <rFont val="Times New Roman"/>
        <family val="1"/>
        <charset val="204"/>
      </rPr>
      <t>Фамилия И.О.                                                                                                                 дата                                                 подпись</t>
    </r>
  </si>
  <si>
    <t>Субсидии бюджетному учреждению МБУК ВЦКС в рамках муниципального задания (культура)</t>
  </si>
  <si>
    <t>Субсидии бюджетному учреждению МБУК ВЦКС  в рамках муниципального задания (библиотека)</t>
  </si>
  <si>
    <t xml:space="preserve"> Комплекс процессных мероприятий  "Развитие физической культуры, спорта и молодежной политики   на территории МО Войсковицкое  сельское поселение"</t>
  </si>
  <si>
    <t>5.  Комплекс процессных мероприятий  "Развитие физической культуры, спорта и молодежной политики   на территории МО Войсковицкое  сельское поселение"</t>
  </si>
  <si>
    <t>Мероприятия направленные на достижение цели федерального проекта «Благоустройство сельских территорий»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</si>
  <si>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</si>
  <si>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Мероприятия направленные на достижение цели федерального проекта «Дорожная сеть»</t>
  </si>
  <si>
    <t xml:space="preserve"> Мероприятия направленные на достижение цели федерального проекта  «Формирование комфортной городской среды»</t>
  </si>
  <si>
    <t xml:space="preserve">Реализация мероприятий по оценке эффективности произведнных мероприятий по уничтожению борщевика Сосновского      </t>
  </si>
  <si>
    <t>Содержание и уборка автомобильных дорог</t>
  </si>
  <si>
    <t xml:space="preserve">Проведение мероприятий по обеспечению безопасности дорожного движения </t>
  </si>
  <si>
    <t xml:space="preserve">Мероприятия в целях реализации областного закона от 15.января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 образований Ленинградской области 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</si>
  <si>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</si>
  <si>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 xml:space="preserve">Мероприятия в области коммунального хозяйства </t>
  </si>
  <si>
    <t>Проведение мероприятий в области спорта и физической культуры</t>
  </si>
  <si>
    <t>1. Мероприятия направленные на достижение цели федерального проекта «Благоустройство сельских территорий»</t>
  </si>
  <si>
    <t>Исполнение Плана реализации  муниципальной  программы МО Войсковицкого селського поселения                                                   С начала текущего года</t>
  </si>
  <si>
    <t>Запланированный объем финансирования на 2023г</t>
  </si>
  <si>
    <t>Мероприятия по капремонту МБУК "Войсковицкий ЦКС" в части фассада, в том числе благоустройство прилегающей территории</t>
  </si>
  <si>
    <t xml:space="preserve">Мероприятия по обеспечению мер пожарной безопасности </t>
  </si>
  <si>
    <t>3.19.</t>
  </si>
  <si>
    <t>3.20.</t>
  </si>
  <si>
    <t xml:space="preserve"> </t>
  </si>
  <si>
    <t xml:space="preserve">к оперативному отчету о ходе реализации  муниципальной  программы "Социально-экономическое развитие МО Войсковицкое сельское поселение Гатчинского муниципального района Ленинградской области" </t>
  </si>
  <si>
    <r>
      <t>Муниципальная программа</t>
    </r>
    <r>
      <rPr>
        <i/>
        <sz val="10"/>
        <color theme="1"/>
        <rFont val="Times New Roman"/>
        <family val="1"/>
        <charset val="204"/>
      </rPr>
      <t xml:space="preserve"> –"</t>
    </r>
    <r>
      <rPr>
        <i/>
        <sz val="12"/>
        <color theme="1"/>
        <rFont val="Times New Roman"/>
        <family val="1"/>
        <charset val="204"/>
      </rPr>
      <t>Социально-экономическое развитие МО Войсковицкое сельское поселение Гатчинского муниципального района Ленинградской област"</t>
    </r>
  </si>
  <si>
    <t>ответственный исполнитель: -Администрация МО Войсковицкого селського поселения</t>
  </si>
  <si>
    <t>1.1. 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</si>
  <si>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1.2.Реализация мероприятий по оценке эффективности произведнных мероприятий по уничтожению борщевика Сосновского  </t>
  </si>
  <si>
    <t>1.3. Мероприятия по капремонту МБУК "Войсковицкий ЦКС" в части фассада, в том числе благоустройство прилегающей территории</t>
  </si>
  <si>
    <t xml:space="preserve">1.4. Мероприятия по обустройству детских, игровых  площадок </t>
  </si>
  <si>
    <t xml:space="preserve">1.5. Реализация мерприятий по Капитальному ремонту объектов государственной (муниципальной) собственности
</t>
  </si>
  <si>
    <t>2. Мероприятия направленне на достижение цели федерального проекта «Дорожная сеть»</t>
  </si>
  <si>
    <t>2.1.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</si>
  <si>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3.  Мероприятия направленные на достижение цели федерального проекта  «Формирование комфортной городской среды»</t>
  </si>
  <si>
    <t>3.1. Реализация мероприятий по повышению уровня благоустройства территории МО Войсковицкое сельское поселение (ремонт Танковой аллеи в п.Новый Учхоз.)</t>
  </si>
  <si>
    <t xml:space="preserve">2.1. Проведение мероприятий по гражданской обороне   </t>
  </si>
  <si>
    <t xml:space="preserve">2.2. Предупреждение и ликвидация последствий чрезвычайных ситуаций и стихийных бедствий природного и техногенного характера        </t>
  </si>
  <si>
    <t>Проведение профилактических бесед с населением  по ликвидации последствий чрезвычайных ситуаций и стихийных бедствий природного и техногенного характера, финансирование не требуется</t>
  </si>
  <si>
    <t xml:space="preserve">2.3.  Мероприятия по обеспечению первичных мер пожарной безопасности </t>
  </si>
  <si>
    <t xml:space="preserve">Ремонт сетей уличного освещения. </t>
  </si>
  <si>
    <t>Мероприятия в 2023 году не запланированы</t>
  </si>
  <si>
    <t>1.4. Мероприятия по развитию и поддержке предпринимательства</t>
  </si>
  <si>
    <t>Устные беседы с дошкольниками и учащимися средней школы. Финансирования не требуется</t>
  </si>
  <si>
    <t xml:space="preserve">3.6. 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</t>
  </si>
  <si>
    <t xml:space="preserve">3.7. Мероприятия по обеспечению мер пожарной безопасности </t>
  </si>
  <si>
    <t xml:space="preserve">3.8. Мероприятия в области жилищного хозяйства   </t>
  </si>
  <si>
    <t>3.9. Мероприятия  по энергосбережению и повышению энергоэффективности</t>
  </si>
  <si>
    <t xml:space="preserve">3.10. Перечисление ежемесячных взносов в фонд капитального ремонта общего имущества в многоквартирном доме на счет регионального оператора </t>
  </si>
  <si>
    <t xml:space="preserve">3.11. Мероприятия в области коммунального хозяйств  </t>
  </si>
  <si>
    <t xml:space="preserve">3.12. Организация уличного освещения  </t>
  </si>
  <si>
    <t>3.13. Мероприятия по озеленению территории поселения</t>
  </si>
  <si>
    <t xml:space="preserve">3.14. Мероприятия по организации и содержанию мест захоронений            </t>
  </si>
  <si>
    <t xml:space="preserve">3.15. Мероприятия в области благоустройства   </t>
  </si>
  <si>
    <t>3.16. Мероприятия по энергоснабжению и повышению энергетической эффективности  муниципальных объектов</t>
  </si>
  <si>
    <t xml:space="preserve">Оплата по договорам ГПХ (уборка мест ТКО). </t>
  </si>
  <si>
    <t>Мероприятия  в 2023 году не запланированы</t>
  </si>
  <si>
    <t xml:space="preserve">3.17. Сбор и удаление твердых коммунальных отходов (ТКО) с несанкционированных свалок </t>
  </si>
  <si>
    <t>3.18. 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(конт.площ.)</t>
  </si>
  <si>
    <t>3.19. Мероприятия 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</si>
  <si>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Обустройство контейнерной площадки в д. Рябизи</t>
  </si>
  <si>
    <t>Утверждаю</t>
  </si>
  <si>
    <t>Глава администрации</t>
  </si>
  <si>
    <t>Войсковицкого сельского поселения</t>
  </si>
  <si>
    <t>Е.В. Воронин</t>
  </si>
  <si>
    <t>Обеспечение деятельности подведомственных учреждений физкультуры и спорта (муниципальное задание)</t>
  </si>
  <si>
    <t>5.1.1.</t>
  </si>
  <si>
    <t>Обеспечение деятельности подведомственных учреждений физкультуры и спорта (иные цели)</t>
  </si>
  <si>
    <t>Приобретение брошюр по поддержке СМП и самозанятых граждан</t>
  </si>
  <si>
    <t>Ремонт щебеночного покрытия дорог в д. Рябизи</t>
  </si>
  <si>
    <t xml:space="preserve">5.1.1. Обеспечение деятельности подведомственных учреждений физкультуры и спорта 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</si>
  <si>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(ремонт щебен.покр дор. в Рябизи)</t>
  </si>
  <si>
    <t>Мероприятия 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(ул.освещ ул. Манина и Советская, ремонт пеш.тротуара от сбербанка до А120)</t>
  </si>
  <si>
    <t>Запланированные мероприятия по уничтожению борщевика Сосновского выполнены в полном объеме.</t>
  </si>
  <si>
    <t>Запланированные мероприятия по оценке эффективности произведнных мероприятий по уничтожению борщевика Сосновского  выполнены в полном объеме</t>
  </si>
  <si>
    <t>Реализация проекта по ремонту Танковой аллеи в п.Новый Учхоз закончена во 2 кв. 2023 года. Оплата по контракту произведена в 3 кв. 2023г</t>
  </si>
  <si>
    <t>Подготовка межевых планов на земельные участки под 6-ю многоквартирными домами, выполнение кадастровых работ</t>
  </si>
  <si>
    <t>Мероприятия в отчетном периоде 2023г  не проводились</t>
  </si>
  <si>
    <t>Участие в сельскохозяйственной ярмарке</t>
  </si>
  <si>
    <t>Проведены мероприятия по обустройству пожарных разрывов путем опшки и окашивания по периметру населенных пунктов. Проведены беседы с населением о первичных мехар пожарной безопасности</t>
  </si>
  <si>
    <t>Мероприятия по разметке дорог и установке дорожных знаков</t>
  </si>
  <si>
    <t xml:space="preserve">Мероприятия по ямочному ремонту, приобретение щебня и отсева, подготовка сметной документации </t>
  </si>
  <si>
    <t>Проведение ремонта дворовой территории  у д.2 на пл. Усова в п.Новый Учхоз.</t>
  </si>
  <si>
    <t>Мероприятия   не проводились</t>
  </si>
  <si>
    <t>Вывоз мусора. Аккарицидная обработка территории кладбищ, устройство дренажа кладбищ</t>
  </si>
  <si>
    <t xml:space="preserve">Ремонт сетей уличного освещения в п.Войсковицы, ремонт пешеходного тротура от сбербанка к а/д А-120. </t>
  </si>
  <si>
    <t>Оплата договоров ГПХ (санитарная очистка территории поселения). Приобретене ГСМ. Содержание спец.техники, содержание бензокос. Спил деревьев. Приобретение строительных  и хозяйственных материалов. Приобретение песко-соляной смеси. Приобретение запчастей для спец.техники, ремонт спец.техники, Приобретение информационных табличек. Приобретение песка для песочниц. Подготовка и проверка сметной документации. Окашщивание территории поселения. Работы по переносу площадки для сбора ТКО.</t>
  </si>
  <si>
    <r>
      <t xml:space="preserve">              Ответственный исполнитель: _</t>
    </r>
    <r>
      <rPr>
        <b/>
        <u/>
        <sz val="12"/>
        <color theme="1"/>
        <rFont val="Times New Roman"/>
        <family val="1"/>
        <charset val="204"/>
      </rPr>
      <t xml:space="preserve">Семенова Т.А.________________________  </t>
    </r>
    <r>
      <rPr>
        <b/>
        <sz val="12"/>
        <color theme="1"/>
        <rFont val="Times New Roman"/>
        <family val="1"/>
        <charset val="204"/>
      </rPr>
      <t xml:space="preserve">                     </t>
    </r>
    <r>
      <rPr>
        <b/>
        <u/>
        <sz val="12"/>
        <color theme="1"/>
        <rFont val="Times New Roman"/>
        <family val="1"/>
        <charset val="204"/>
      </rPr>
      <t xml:space="preserve">17.10.2023   </t>
    </r>
    <r>
      <rPr>
        <b/>
        <sz val="12"/>
        <color theme="1"/>
        <rFont val="Times New Roman"/>
        <family val="1"/>
        <charset val="204"/>
      </rPr>
      <t xml:space="preserve">                ___________________ </t>
    </r>
    <r>
      <rPr>
        <sz val="12"/>
        <color theme="1"/>
        <rFont val="Times New Roman"/>
        <family val="1"/>
        <charset val="204"/>
      </rPr>
      <t>.</t>
    </r>
    <r>
      <rPr>
        <b/>
        <sz val="12"/>
        <color theme="1"/>
        <rFont val="Times New Roman"/>
        <family val="1"/>
        <charset val="204"/>
      </rPr>
      <t xml:space="preserve">          </t>
    </r>
  </si>
  <si>
    <t xml:space="preserve">Оперативный отчет о ходе реализации  муниципальной  программы "Социально-экономическое развитие МО Войсковицкое сельское поселение Гатчинского муниципального района Ленинградской области" за 2023г </t>
  </si>
  <si>
    <t>Профинансировано за 2023г</t>
  </si>
  <si>
    <t>I.                     ПРОЕКТНАЯ ЧАСТЬ</t>
  </si>
  <si>
    <t>Реализация мероприятий по повышению уровня благоустройства территории МО Войсковицкое сельское поселение (ремонт Танковой аллеи в п.Новый Учхоз.)</t>
  </si>
  <si>
    <t>II.                   ПРОЦЕССНАЯ ЧАСТЬ</t>
  </si>
  <si>
    <t xml:space="preserve">Коплекс процессных мероприятий "Жилищно-коммунальное хозяйство, содержание автомобильных дорог и благоустройство территории МО Войсковицкое сельское поселение"  </t>
  </si>
  <si>
    <t>за  2023 год</t>
  </si>
  <si>
    <t>Мероприятия по капремонту (1 этап) выполнены</t>
  </si>
  <si>
    <t>Мероприятия по оценке трех квартир; определение рыночной стоимости платы за право владения и пользования объектом оценки</t>
  </si>
  <si>
    <t>Проведение профилактических бесед с населением  на тему гражданской обороны, финансирования не требуется</t>
  </si>
  <si>
    <t>Приобретение брошюр. Проведение бесед с детьми и молодежью (в рамках муниципального задания)</t>
  </si>
  <si>
    <t>Мероприятия по вывозу мусора, очистке дорог от снега, приобретение услуг экскавтора для расчистки дорог,  приобретение песка, отсева, соляной смеси, подметание дорог механизированным способом</t>
  </si>
  <si>
    <t xml:space="preserve">Субсидии бюджетному учреждению МБУК ВЦКС на  иные цели - приобретение услуг по определению поставщика; услуги строительного контроля при проведении капитального ремонта дома культуры; услуг по проедению деня муниципального образования Войсовицкое сельское поселение; услуги по определение поставщика; услуги по вывозу мусора; приобретение костюмов; разработку паспорта доступности; промывку отопительной системы водоснабжения; </t>
  </si>
  <si>
    <t>Субсидии бюджетному учреждению МБУК ВЦКС на  иные цели - приобретение тренажера; проведение ремонта спортзала, приобретение спортинвентаря; взносы за футбольную команду; услуги по заливке катка.</t>
  </si>
  <si>
    <t>Принято в молодежную трудовую бригаду в июне 2023 года 22 чел +1 бригадир, в июле 2023 года 22 чел+1 бригадир</t>
  </si>
  <si>
    <t xml:space="preserve">3. Комплекс процессных мероприятий "Жилищно-коммунальное хозяйство, содержание автомобильных дорог и благоустройство территории МО Войсковицкое сельское поселение"   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</si>
</sst>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7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1" fillId="0" borderId="0" xfId="0" applyFont="1" applyAlignment="1">
      <alignment horizontal="justify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8" borderId="4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2" fontId="2" fillId="0" borderId="0" xfId="0" applyNumberFormat="1" applyFont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/>
    <xf numFmtId="0" fontId="3" fillId="0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10" fontId="0" fillId="8" borderId="0" xfId="0" applyNumberFormat="1" applyFill="1"/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2" fontId="2" fillId="0" borderId="0" xfId="0" applyNumberFormat="1" applyFont="1" applyAlignment="1">
      <alignment horizontal="right" vertical="center"/>
    </xf>
    <xf numFmtId="2" fontId="2" fillId="0" borderId="16" xfId="0" applyNumberFormat="1" applyFont="1" applyBorder="1" applyAlignment="1">
      <alignment horizontal="right" vertical="center"/>
    </xf>
    <xf numFmtId="0" fontId="3" fillId="0" borderId="4" xfId="0" applyFont="1" applyFill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2" fontId="6" fillId="10" borderId="4" xfId="0" applyNumberFormat="1" applyFont="1" applyFill="1" applyBorder="1" applyAlignment="1">
      <alignment horizontal="center" vertical="center" wrapText="1"/>
    </xf>
    <xf numFmtId="10" fontId="18" fillId="10" borderId="1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 vertical="center" wrapText="1"/>
    </xf>
    <xf numFmtId="10" fontId="18" fillId="5" borderId="1" xfId="0" applyNumberFormat="1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 wrapText="1"/>
    </xf>
    <xf numFmtId="10" fontId="18" fillId="9" borderId="1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 vertical="center" wrapText="1"/>
    </xf>
    <xf numFmtId="10" fontId="18" fillId="8" borderId="1" xfId="0" applyNumberFormat="1" applyFont="1" applyFill="1" applyBorder="1" applyAlignment="1">
      <alignment horizontal="center"/>
    </xf>
    <xf numFmtId="2" fontId="6" fillId="11" borderId="4" xfId="0" applyNumberFormat="1" applyFont="1" applyFill="1" applyBorder="1" applyAlignment="1">
      <alignment horizontal="center" vertical="center" wrapText="1"/>
    </xf>
    <xf numFmtId="10" fontId="18" fillId="11" borderId="1" xfId="0" applyNumberFormat="1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/>
    </xf>
    <xf numFmtId="2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2" fontId="19" fillId="0" borderId="12" xfId="0" applyNumberFormat="1" applyFont="1" applyFill="1" applyBorder="1" applyAlignment="1">
      <alignment horizontal="center" vertical="center" wrapText="1"/>
    </xf>
    <xf numFmtId="2" fontId="19" fillId="0" borderId="4" xfId="0" applyNumberFormat="1" applyFont="1" applyFill="1" applyBorder="1" applyAlignment="1">
      <alignment horizontal="center" vertical="center" wrapText="1"/>
    </xf>
    <xf numFmtId="10" fontId="19" fillId="11" borderId="1" xfId="0" applyNumberFormat="1" applyFont="1" applyFill="1" applyBorder="1" applyAlignment="1">
      <alignment horizontal="center"/>
    </xf>
    <xf numFmtId="2" fontId="8" fillId="0" borderId="12" xfId="0" applyNumberFormat="1" applyFont="1" applyFill="1" applyBorder="1" applyAlignment="1">
      <alignment horizontal="center" vertical="center" wrapText="1"/>
    </xf>
    <xf numFmtId="2" fontId="6" fillId="6" borderId="2" xfId="0" applyNumberFormat="1" applyFont="1" applyFill="1" applyBorder="1" applyAlignment="1">
      <alignment horizontal="center" vertical="center" wrapText="1"/>
    </xf>
    <xf numFmtId="2" fontId="6" fillId="6" borderId="6" xfId="0" applyNumberFormat="1" applyFont="1" applyFill="1" applyBorder="1" applyAlignment="1">
      <alignment horizontal="center" vertical="center" wrapText="1"/>
    </xf>
    <xf numFmtId="10" fontId="18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vertical="center" wrapText="1"/>
    </xf>
    <xf numFmtId="2" fontId="6" fillId="4" borderId="12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8" borderId="12" xfId="0" applyNumberFormat="1" applyFont="1" applyFill="1" applyBorder="1" applyAlignment="1">
      <alignment horizontal="center" vertical="center" wrapText="1"/>
    </xf>
    <xf numFmtId="2" fontId="6" fillId="8" borderId="4" xfId="0" applyNumberFormat="1" applyFont="1" applyFill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0" borderId="12" xfId="0" applyNumberFormat="1" applyFont="1" applyBorder="1" applyAlignment="1">
      <alignment horizontal="center" wrapText="1"/>
    </xf>
    <xf numFmtId="2" fontId="19" fillId="0" borderId="4" xfId="0" applyNumberFormat="1" applyFont="1" applyFill="1" applyBorder="1" applyAlignment="1">
      <alignment horizontal="center" wrapText="1"/>
    </xf>
    <xf numFmtId="2" fontId="19" fillId="0" borderId="4" xfId="0" applyNumberFormat="1" applyFont="1" applyBorder="1" applyAlignment="1">
      <alignment horizontal="center" wrapText="1"/>
    </xf>
    <xf numFmtId="10" fontId="18" fillId="8" borderId="1" xfId="0" applyNumberFormat="1" applyFont="1" applyFill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2" fontId="20" fillId="8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wrapText="1"/>
    </xf>
    <xf numFmtId="0" fontId="6" fillId="9" borderId="6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3" borderId="8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15" fillId="2" borderId="11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354"/>
  <sheetViews>
    <sheetView view="pageBreakPreview" topLeftCell="A232" zoomScale="90" zoomScaleNormal="100" zoomScaleSheetLayoutView="90" workbookViewId="0">
      <selection activeCell="E249" sqref="E249"/>
    </sheetView>
  </sheetViews>
  <sheetFormatPr defaultRowHeight="15" outlineLevelRow="2"/>
  <cols>
    <col min="1" max="1" width="5.28515625" style="6" customWidth="1"/>
    <col min="2" max="2" width="29" style="6" customWidth="1"/>
    <col min="3" max="3" width="10.7109375" customWidth="1"/>
    <col min="4" max="4" width="17.7109375" style="13" customWidth="1"/>
    <col min="5" max="5" width="20.42578125" style="13" customWidth="1"/>
    <col min="6" max="6" width="13.42578125" customWidth="1"/>
  </cols>
  <sheetData>
    <row r="1" spans="1:6">
      <c r="D1" s="26"/>
      <c r="E1" s="26"/>
      <c r="F1" s="26" t="s">
        <v>191</v>
      </c>
    </row>
    <row r="2" spans="1:6">
      <c r="D2" s="26"/>
      <c r="E2" s="74" t="s">
        <v>192</v>
      </c>
      <c r="F2" s="74"/>
    </row>
    <row r="3" spans="1:6">
      <c r="D3" s="74" t="s">
        <v>193</v>
      </c>
      <c r="E3" s="74"/>
      <c r="F3" s="74"/>
    </row>
    <row r="4" spans="1:6" ht="21.75" customHeight="1">
      <c r="D4" s="26"/>
      <c r="E4" s="27"/>
      <c r="F4" s="26" t="s">
        <v>194</v>
      </c>
    </row>
    <row r="6" spans="1:6" ht="50.25" customHeight="1">
      <c r="A6" s="75" t="s">
        <v>218</v>
      </c>
      <c r="B6" s="75"/>
      <c r="C6" s="75"/>
      <c r="D6" s="75"/>
      <c r="E6" s="75"/>
      <c r="F6" s="75"/>
    </row>
    <row r="7" spans="1:6" ht="15.75" thickBot="1"/>
    <row r="8" spans="1:6" ht="39.75" customHeight="1" thickBot="1">
      <c r="A8" s="79" t="s">
        <v>7</v>
      </c>
      <c r="B8" s="79" t="s">
        <v>14</v>
      </c>
      <c r="C8" s="81" t="s">
        <v>75</v>
      </c>
      <c r="D8" s="76" t="s">
        <v>147</v>
      </c>
      <c r="E8" s="77"/>
      <c r="F8" s="78"/>
    </row>
    <row r="9" spans="1:6" ht="45.75" customHeight="1" thickBot="1">
      <c r="A9" s="80"/>
      <c r="B9" s="80"/>
      <c r="C9" s="82"/>
      <c r="D9" s="29" t="s">
        <v>148</v>
      </c>
      <c r="E9" s="30" t="s">
        <v>219</v>
      </c>
      <c r="F9" s="31" t="s">
        <v>19</v>
      </c>
    </row>
    <row r="10" spans="1:6" ht="15.75" thickBot="1">
      <c r="A10" s="70">
        <v>1</v>
      </c>
      <c r="B10" s="5">
        <v>2</v>
      </c>
      <c r="C10" s="32">
        <v>3</v>
      </c>
      <c r="D10" s="14">
        <v>4</v>
      </c>
      <c r="E10" s="14">
        <v>5</v>
      </c>
      <c r="F10" s="5">
        <v>6</v>
      </c>
    </row>
    <row r="11" spans="1:6" ht="15.75" customHeight="1" thickBot="1">
      <c r="A11" s="83" t="s">
        <v>15</v>
      </c>
      <c r="B11" s="84"/>
      <c r="C11" s="11" t="s">
        <v>6</v>
      </c>
      <c r="D11" s="33">
        <f>D67+D103+D139+D265+D319+D18+D42+D54</f>
        <v>74205.169779999997</v>
      </c>
      <c r="E11" s="33">
        <f t="shared" ref="D11:E16" si="0">E67+E103+E139+E265+E319+E18+E42+E54</f>
        <v>72189.907690000007</v>
      </c>
      <c r="F11" s="34">
        <f t="shared" ref="F11:F16" si="1">E11/D11</f>
        <v>0.97284202575137635</v>
      </c>
    </row>
    <row r="12" spans="1:6" ht="22.5" thickBot="1">
      <c r="A12" s="85"/>
      <c r="B12" s="86"/>
      <c r="C12" s="12" t="s">
        <v>5</v>
      </c>
      <c r="D12" s="35">
        <f t="shared" si="0"/>
        <v>2031.347</v>
      </c>
      <c r="E12" s="35">
        <f t="shared" si="0"/>
        <v>2031.3490200000001</v>
      </c>
      <c r="F12" s="36">
        <f t="shared" si="1"/>
        <v>1.0000009944140513</v>
      </c>
    </row>
    <row r="13" spans="1:6" ht="15.75" thickBot="1">
      <c r="A13" s="85"/>
      <c r="B13" s="86"/>
      <c r="C13" s="12" t="s">
        <v>16</v>
      </c>
      <c r="D13" s="35">
        <f t="shared" si="0"/>
        <v>26211.483540000001</v>
      </c>
      <c r="E13" s="35">
        <f t="shared" si="0"/>
        <v>26211.483910000003</v>
      </c>
      <c r="F13" s="36">
        <f t="shared" si="1"/>
        <v>1.0000000141159504</v>
      </c>
    </row>
    <row r="14" spans="1:6" ht="15.75" thickBot="1">
      <c r="A14" s="85"/>
      <c r="B14" s="86"/>
      <c r="C14" s="12" t="s">
        <v>17</v>
      </c>
      <c r="D14" s="35">
        <f t="shared" si="0"/>
        <v>65.599999999999994</v>
      </c>
      <c r="E14" s="35">
        <f t="shared" si="0"/>
        <v>65.599999999999994</v>
      </c>
      <c r="F14" s="36">
        <f t="shared" si="1"/>
        <v>1</v>
      </c>
    </row>
    <row r="15" spans="1:6" ht="22.5" thickBot="1">
      <c r="A15" s="85"/>
      <c r="B15" s="86"/>
      <c r="C15" s="12" t="s">
        <v>18</v>
      </c>
      <c r="D15" s="35">
        <f t="shared" si="0"/>
        <v>0</v>
      </c>
      <c r="E15" s="35">
        <f t="shared" si="0"/>
        <v>0</v>
      </c>
      <c r="F15" s="36" t="e">
        <f t="shared" si="1"/>
        <v>#DIV/0!</v>
      </c>
    </row>
    <row r="16" spans="1:6" ht="22.5" thickBot="1">
      <c r="A16" s="87"/>
      <c r="B16" s="88"/>
      <c r="C16" s="12" t="s">
        <v>76</v>
      </c>
      <c r="D16" s="35">
        <f t="shared" si="0"/>
        <v>45598.551569999996</v>
      </c>
      <c r="E16" s="35">
        <f t="shared" si="0"/>
        <v>43613.287089999998</v>
      </c>
      <c r="F16" s="36">
        <f t="shared" si="1"/>
        <v>0.95646211531626513</v>
      </c>
    </row>
    <row r="17" spans="1:6" ht="15.75" customHeight="1" thickBot="1">
      <c r="A17" s="92" t="s">
        <v>220</v>
      </c>
      <c r="B17" s="93"/>
      <c r="C17" s="93"/>
      <c r="D17" s="37">
        <f>D18+D42+D54</f>
        <v>31808.144749999999</v>
      </c>
      <c r="E17" s="37">
        <f>E18+E42+E54</f>
        <v>31808.14687</v>
      </c>
      <c r="F17" s="38">
        <v>1.0000000666495961</v>
      </c>
    </row>
    <row r="18" spans="1:6" ht="15.75" customHeight="1" outlineLevel="1" thickBot="1">
      <c r="A18" s="89" t="s">
        <v>0</v>
      </c>
      <c r="B18" s="89" t="s">
        <v>135</v>
      </c>
      <c r="C18" s="2" t="s">
        <v>6</v>
      </c>
      <c r="D18" s="73">
        <f t="shared" ref="D18:D23" si="2">D24+D30+D42+D36</f>
        <v>17288.169750000001</v>
      </c>
      <c r="E18" s="39">
        <f t="shared" ref="E18:E23" si="3">E24+E30+E36</f>
        <v>17288.172740000002</v>
      </c>
      <c r="F18" s="40">
        <f>E18/D18</f>
        <v>1.0000001729506387</v>
      </c>
    </row>
    <row r="19" spans="1:6" ht="22.5" outlineLevel="1" thickBot="1">
      <c r="A19" s="90"/>
      <c r="B19" s="90"/>
      <c r="C19" s="2" t="s">
        <v>5</v>
      </c>
      <c r="D19" s="73">
        <f t="shared" si="2"/>
        <v>0</v>
      </c>
      <c r="E19" s="39">
        <f t="shared" si="3"/>
        <v>0</v>
      </c>
      <c r="F19" s="40"/>
    </row>
    <row r="20" spans="1:6" ht="15.75" outlineLevel="1" thickBot="1">
      <c r="A20" s="90"/>
      <c r="B20" s="90"/>
      <c r="C20" s="2" t="s">
        <v>16</v>
      </c>
      <c r="D20" s="73">
        <f t="shared" si="2"/>
        <v>15692.06554</v>
      </c>
      <c r="E20" s="39">
        <f t="shared" si="3"/>
        <v>15692.06853</v>
      </c>
      <c r="F20" s="40">
        <f>E20/D20</f>
        <v>1.0000001905421561</v>
      </c>
    </row>
    <row r="21" spans="1:6" ht="15.75" outlineLevel="1" thickBot="1">
      <c r="A21" s="90"/>
      <c r="B21" s="90"/>
      <c r="C21" s="2" t="s">
        <v>17</v>
      </c>
      <c r="D21" s="73">
        <f t="shared" si="2"/>
        <v>0</v>
      </c>
      <c r="E21" s="39">
        <f t="shared" si="3"/>
        <v>0</v>
      </c>
      <c r="F21" s="40"/>
    </row>
    <row r="22" spans="1:6" ht="22.5" outlineLevel="1" thickBot="1">
      <c r="A22" s="90"/>
      <c r="B22" s="90"/>
      <c r="C22" s="2" t="s">
        <v>18</v>
      </c>
      <c r="D22" s="73">
        <f t="shared" si="2"/>
        <v>0</v>
      </c>
      <c r="E22" s="39">
        <f t="shared" si="3"/>
        <v>0</v>
      </c>
      <c r="F22" s="40"/>
    </row>
    <row r="23" spans="1:6" ht="22.5" outlineLevel="1" thickBot="1">
      <c r="A23" s="91"/>
      <c r="B23" s="91"/>
      <c r="C23" s="2" t="s">
        <v>72</v>
      </c>
      <c r="D23" s="73">
        <f t="shared" si="2"/>
        <v>1596.1042100000002</v>
      </c>
      <c r="E23" s="39">
        <f t="shared" si="3"/>
        <v>1596.1042100000002</v>
      </c>
      <c r="F23" s="40">
        <f>E23/D23</f>
        <v>1</v>
      </c>
    </row>
    <row r="24" spans="1:6" ht="15.75" customHeight="1" outlineLevel="1" thickBot="1">
      <c r="A24" s="94" t="s">
        <v>8</v>
      </c>
      <c r="B24" s="94" t="s">
        <v>136</v>
      </c>
      <c r="C24" s="3" t="s">
        <v>6</v>
      </c>
      <c r="D24" s="41">
        <v>766.28601000000003</v>
      </c>
      <c r="E24" s="41">
        <v>766.28899999999999</v>
      </c>
      <c r="F24" s="42">
        <v>1.0000039019373457</v>
      </c>
    </row>
    <row r="25" spans="1:6" ht="22.5" outlineLevel="1" thickBot="1">
      <c r="A25" s="95"/>
      <c r="B25" s="95"/>
      <c r="C25" s="3" t="s">
        <v>5</v>
      </c>
      <c r="D25" s="43"/>
      <c r="E25" s="44"/>
      <c r="F25" s="45"/>
    </row>
    <row r="26" spans="1:6" ht="15.75" outlineLevel="1" thickBot="1">
      <c r="A26" s="95"/>
      <c r="B26" s="95"/>
      <c r="C26" s="3" t="s">
        <v>16</v>
      </c>
      <c r="D26" s="46">
        <v>697.32</v>
      </c>
      <c r="E26" s="46">
        <v>697.32299</v>
      </c>
      <c r="F26" s="45">
        <v>1.0000042878448918</v>
      </c>
    </row>
    <row r="27" spans="1:6" ht="15.75" outlineLevel="1" thickBot="1">
      <c r="A27" s="95"/>
      <c r="B27" s="95"/>
      <c r="C27" s="3" t="s">
        <v>17</v>
      </c>
      <c r="D27" s="47"/>
      <c r="E27" s="47"/>
      <c r="F27" s="45"/>
    </row>
    <row r="28" spans="1:6" ht="22.5" outlineLevel="1" thickBot="1">
      <c r="A28" s="95"/>
      <c r="B28" s="95"/>
      <c r="C28" s="3" t="s">
        <v>18</v>
      </c>
      <c r="D28" s="47"/>
      <c r="E28" s="47"/>
      <c r="F28" s="45"/>
    </row>
    <row r="29" spans="1:6" ht="22.5" outlineLevel="1" thickBot="1">
      <c r="A29" s="96"/>
      <c r="B29" s="96"/>
      <c r="C29" s="3" t="s">
        <v>72</v>
      </c>
      <c r="D29" s="46">
        <v>68.966009999999997</v>
      </c>
      <c r="E29" s="46">
        <v>68.966009999999997</v>
      </c>
      <c r="F29" s="45">
        <v>1</v>
      </c>
    </row>
    <row r="30" spans="1:6" ht="15.75" customHeight="1" outlineLevel="1" thickBot="1">
      <c r="A30" s="94" t="s">
        <v>9</v>
      </c>
      <c r="B30" s="94" t="s">
        <v>139</v>
      </c>
      <c r="C30" s="3" t="s">
        <v>6</v>
      </c>
      <c r="D30" s="41">
        <v>44.141390000000001</v>
      </c>
      <c r="E30" s="48">
        <v>44.141390000000001</v>
      </c>
      <c r="F30" s="42">
        <v>1</v>
      </c>
    </row>
    <row r="31" spans="1:6" ht="22.5" outlineLevel="1" thickBot="1">
      <c r="A31" s="95"/>
      <c r="B31" s="95"/>
      <c r="C31" s="3" t="s">
        <v>5</v>
      </c>
      <c r="D31" s="68"/>
      <c r="E31" s="44"/>
      <c r="F31" s="45"/>
    </row>
    <row r="32" spans="1:6" ht="15.75" outlineLevel="1" thickBot="1">
      <c r="A32" s="95"/>
      <c r="B32" s="95"/>
      <c r="C32" s="3" t="s">
        <v>16</v>
      </c>
      <c r="D32" s="46"/>
      <c r="E32" s="49"/>
      <c r="F32" s="45"/>
    </row>
    <row r="33" spans="1:6" ht="15.75" outlineLevel="1" thickBot="1">
      <c r="A33" s="95"/>
      <c r="B33" s="95"/>
      <c r="C33" s="3" t="s">
        <v>17</v>
      </c>
      <c r="D33" s="47"/>
      <c r="E33" s="49"/>
      <c r="F33" s="45"/>
    </row>
    <row r="34" spans="1:6" ht="22.5" outlineLevel="1" thickBot="1">
      <c r="A34" s="95"/>
      <c r="B34" s="95"/>
      <c r="C34" s="3" t="s">
        <v>18</v>
      </c>
      <c r="D34" s="47"/>
      <c r="E34" s="49"/>
      <c r="F34" s="45"/>
    </row>
    <row r="35" spans="1:6" ht="22.5" outlineLevel="1" thickBot="1">
      <c r="A35" s="96"/>
      <c r="B35" s="96"/>
      <c r="C35" s="3" t="s">
        <v>72</v>
      </c>
      <c r="D35" s="46">
        <v>44.141390000000001</v>
      </c>
      <c r="E35" s="46">
        <v>44.141390000000001</v>
      </c>
      <c r="F35" s="45">
        <v>1</v>
      </c>
    </row>
    <row r="36" spans="1:6" ht="15.75" customHeight="1" outlineLevel="1" thickBot="1">
      <c r="A36" s="94" t="s">
        <v>10</v>
      </c>
      <c r="B36" s="94" t="s">
        <v>149</v>
      </c>
      <c r="C36" s="3" t="s">
        <v>6</v>
      </c>
      <c r="D36" s="41">
        <v>16477.74235</v>
      </c>
      <c r="E36" s="41">
        <v>16477.74235</v>
      </c>
      <c r="F36" s="42">
        <v>1</v>
      </c>
    </row>
    <row r="37" spans="1:6" ht="22.5" outlineLevel="1" thickBot="1">
      <c r="A37" s="95"/>
      <c r="B37" s="95"/>
      <c r="C37" s="3" t="s">
        <v>5</v>
      </c>
      <c r="D37" s="68"/>
      <c r="E37" s="44"/>
      <c r="F37" s="45"/>
    </row>
    <row r="38" spans="1:6" ht="15.75" outlineLevel="1" thickBot="1">
      <c r="A38" s="95"/>
      <c r="B38" s="95"/>
      <c r="C38" s="3" t="s">
        <v>16</v>
      </c>
      <c r="D38" s="50">
        <v>14994.74554</v>
      </c>
      <c r="E38" s="50">
        <v>14994.74554</v>
      </c>
      <c r="F38" s="45">
        <v>1</v>
      </c>
    </row>
    <row r="39" spans="1:6" ht="15.75" outlineLevel="1" thickBot="1">
      <c r="A39" s="95"/>
      <c r="B39" s="95"/>
      <c r="C39" s="3" t="s">
        <v>17</v>
      </c>
      <c r="D39" s="71"/>
      <c r="E39" s="50"/>
      <c r="F39" s="45"/>
    </row>
    <row r="40" spans="1:6" ht="22.5" outlineLevel="1" thickBot="1">
      <c r="A40" s="95"/>
      <c r="B40" s="95"/>
      <c r="C40" s="3" t="s">
        <v>18</v>
      </c>
      <c r="D40" s="71"/>
      <c r="E40" s="50"/>
      <c r="F40" s="45"/>
    </row>
    <row r="41" spans="1:6" ht="24" customHeight="1" outlineLevel="1" thickBot="1">
      <c r="A41" s="96"/>
      <c r="B41" s="96"/>
      <c r="C41" s="3" t="s">
        <v>72</v>
      </c>
      <c r="D41" s="50">
        <v>1482.9968100000001</v>
      </c>
      <c r="E41" s="50">
        <v>1482.9968100000001</v>
      </c>
      <c r="F41" s="45">
        <v>1</v>
      </c>
    </row>
    <row r="42" spans="1:6" ht="15.75" customHeight="1" outlineLevel="1" thickBot="1">
      <c r="A42" s="89" t="s">
        <v>1</v>
      </c>
      <c r="B42" s="89" t="s">
        <v>137</v>
      </c>
      <c r="C42" s="2" t="s">
        <v>6</v>
      </c>
      <c r="D42" s="72">
        <v>0</v>
      </c>
      <c r="E42" s="39">
        <v>0</v>
      </c>
      <c r="F42" s="40"/>
    </row>
    <row r="43" spans="1:6" ht="22.5" outlineLevel="1" thickBot="1">
      <c r="A43" s="90"/>
      <c r="B43" s="90"/>
      <c r="C43" s="2" t="s">
        <v>5</v>
      </c>
      <c r="D43" s="72">
        <v>0</v>
      </c>
      <c r="E43" s="39">
        <v>0</v>
      </c>
      <c r="F43" s="40"/>
    </row>
    <row r="44" spans="1:6" ht="15.75" outlineLevel="1" thickBot="1">
      <c r="A44" s="90"/>
      <c r="B44" s="90"/>
      <c r="C44" s="2" t="s">
        <v>16</v>
      </c>
      <c r="D44" s="72">
        <v>0</v>
      </c>
      <c r="E44" s="39">
        <v>0</v>
      </c>
      <c r="F44" s="40"/>
    </row>
    <row r="45" spans="1:6" ht="15.75" outlineLevel="1" thickBot="1">
      <c r="A45" s="90"/>
      <c r="B45" s="90"/>
      <c r="C45" s="2" t="s">
        <v>17</v>
      </c>
      <c r="D45" s="72">
        <v>0</v>
      </c>
      <c r="E45" s="39">
        <v>0</v>
      </c>
      <c r="F45" s="40"/>
    </row>
    <row r="46" spans="1:6" ht="22.5" outlineLevel="1" thickBot="1">
      <c r="A46" s="90"/>
      <c r="B46" s="90"/>
      <c r="C46" s="2" t="s">
        <v>18</v>
      </c>
      <c r="D46" s="72">
        <v>0</v>
      </c>
      <c r="E46" s="39">
        <v>0</v>
      </c>
      <c r="F46" s="40"/>
    </row>
    <row r="47" spans="1:6" ht="22.5" outlineLevel="1" thickBot="1">
      <c r="A47" s="91"/>
      <c r="B47" s="91"/>
      <c r="C47" s="2" t="s">
        <v>72</v>
      </c>
      <c r="D47" s="72">
        <v>0</v>
      </c>
      <c r="E47" s="39">
        <v>0</v>
      </c>
      <c r="F47" s="40"/>
    </row>
    <row r="48" spans="1:6" ht="15.75" hidden="1" customHeight="1" outlineLevel="2" thickBot="1">
      <c r="A48" s="94" t="s">
        <v>11</v>
      </c>
      <c r="B48" s="94" t="s">
        <v>77</v>
      </c>
      <c r="C48" s="3" t="s">
        <v>6</v>
      </c>
      <c r="D48" s="48">
        <v>0</v>
      </c>
      <c r="E48" s="48">
        <v>0</v>
      </c>
      <c r="F48" s="51"/>
    </row>
    <row r="49" spans="1:6" ht="22.5" hidden="1" customHeight="1" outlineLevel="2" thickBot="1">
      <c r="A49" s="95"/>
      <c r="B49" s="95"/>
      <c r="C49" s="3" t="s">
        <v>5</v>
      </c>
      <c r="D49" s="68"/>
      <c r="E49" s="44"/>
      <c r="F49" s="45"/>
    </row>
    <row r="50" spans="1:6" ht="15.75" hidden="1" customHeight="1" outlineLevel="2" thickBot="1">
      <c r="A50" s="95"/>
      <c r="B50" s="95"/>
      <c r="C50" s="3" t="s">
        <v>16</v>
      </c>
      <c r="D50" s="68"/>
      <c r="E50" s="43"/>
      <c r="F50" s="45"/>
    </row>
    <row r="51" spans="1:6" ht="15.75" hidden="1" customHeight="1" outlineLevel="2" thickBot="1">
      <c r="A51" s="95"/>
      <c r="B51" s="95"/>
      <c r="C51" s="3" t="s">
        <v>17</v>
      </c>
      <c r="D51" s="68"/>
      <c r="E51" s="43"/>
      <c r="F51" s="45"/>
    </row>
    <row r="52" spans="1:6" ht="22.5" hidden="1" customHeight="1" outlineLevel="2" thickBot="1">
      <c r="A52" s="95"/>
      <c r="B52" s="95"/>
      <c r="C52" s="3" t="s">
        <v>18</v>
      </c>
      <c r="D52" s="68"/>
      <c r="E52" s="43"/>
      <c r="F52" s="45"/>
    </row>
    <row r="53" spans="1:6" ht="22.5" hidden="1" customHeight="1" outlineLevel="2" thickBot="1">
      <c r="A53" s="96"/>
      <c r="B53" s="96"/>
      <c r="C53" s="3" t="s">
        <v>72</v>
      </c>
      <c r="D53" s="68"/>
      <c r="E53" s="43"/>
      <c r="F53" s="45"/>
    </row>
    <row r="54" spans="1:6" ht="15.75" customHeight="1" outlineLevel="1" collapsed="1" thickBot="1">
      <c r="A54" s="89" t="s">
        <v>2</v>
      </c>
      <c r="B54" s="89" t="s">
        <v>138</v>
      </c>
      <c r="C54" s="2" t="s">
        <v>6</v>
      </c>
      <c r="D54" s="39">
        <v>14519.974999999999</v>
      </c>
      <c r="E54" s="39">
        <v>14519.974129999999</v>
      </c>
      <c r="F54" s="40">
        <v>0.99999994008254145</v>
      </c>
    </row>
    <row r="55" spans="1:6" ht="22.5" outlineLevel="1" thickBot="1">
      <c r="A55" s="90"/>
      <c r="B55" s="90"/>
      <c r="C55" s="2" t="s">
        <v>5</v>
      </c>
      <c r="D55" s="39">
        <v>2031.347</v>
      </c>
      <c r="E55" s="39">
        <v>2031.3490200000001</v>
      </c>
      <c r="F55" s="40">
        <v>1.0000009944140513</v>
      </c>
    </row>
    <row r="56" spans="1:6" ht="15.75" outlineLevel="1" thickBot="1">
      <c r="A56" s="90"/>
      <c r="B56" s="90"/>
      <c r="C56" s="2" t="s">
        <v>16</v>
      </c>
      <c r="D56" s="39">
        <v>4437.9179999999997</v>
      </c>
      <c r="E56" s="39">
        <v>4437.9153800000004</v>
      </c>
      <c r="F56" s="40">
        <v>0.99999940963307588</v>
      </c>
    </row>
    <row r="57" spans="1:6" ht="15.75" outlineLevel="1" thickBot="1">
      <c r="A57" s="90"/>
      <c r="B57" s="90"/>
      <c r="C57" s="2" t="s">
        <v>17</v>
      </c>
      <c r="D57" s="39">
        <v>0</v>
      </c>
      <c r="E57" s="39">
        <v>0</v>
      </c>
      <c r="F57" s="40"/>
    </row>
    <row r="58" spans="1:6" ht="22.5" outlineLevel="1" thickBot="1">
      <c r="A58" s="90"/>
      <c r="B58" s="90"/>
      <c r="C58" s="2" t="s">
        <v>18</v>
      </c>
      <c r="D58" s="39">
        <v>0</v>
      </c>
      <c r="E58" s="39">
        <v>0</v>
      </c>
      <c r="F58" s="40"/>
    </row>
    <row r="59" spans="1:6" ht="22.5" outlineLevel="1" thickBot="1">
      <c r="A59" s="91"/>
      <c r="B59" s="91"/>
      <c r="C59" s="2" t="s">
        <v>72</v>
      </c>
      <c r="D59" s="39">
        <v>8050.71</v>
      </c>
      <c r="E59" s="39">
        <v>8050.7097299999996</v>
      </c>
      <c r="F59" s="40">
        <v>0.99999996646258527</v>
      </c>
    </row>
    <row r="60" spans="1:6" ht="15.75" customHeight="1" outlineLevel="1" thickBot="1">
      <c r="A60" s="94" t="s">
        <v>51</v>
      </c>
      <c r="B60" s="94" t="s">
        <v>221</v>
      </c>
      <c r="C60" s="3" t="s">
        <v>6</v>
      </c>
      <c r="D60" s="41">
        <v>14519.974999999999</v>
      </c>
      <c r="E60" s="41">
        <v>14519.974129999999</v>
      </c>
      <c r="F60" s="42">
        <v>0.99999994008254145</v>
      </c>
    </row>
    <row r="61" spans="1:6" ht="22.5" outlineLevel="1" thickBot="1">
      <c r="A61" s="95"/>
      <c r="B61" s="95"/>
      <c r="C61" s="3" t="s">
        <v>5</v>
      </c>
      <c r="D61" s="46">
        <v>2031.347</v>
      </c>
      <c r="E61" s="52">
        <v>2031.3490200000001</v>
      </c>
      <c r="F61" s="45">
        <v>1.0000009944140513</v>
      </c>
    </row>
    <row r="62" spans="1:6" ht="15.75" outlineLevel="1" thickBot="1">
      <c r="A62" s="95"/>
      <c r="B62" s="95"/>
      <c r="C62" s="3" t="s">
        <v>16</v>
      </c>
      <c r="D62" s="46">
        <v>4437.9179999999997</v>
      </c>
      <c r="E62" s="52">
        <v>4437.9153800000004</v>
      </c>
      <c r="F62" s="45">
        <v>0.99999940963307588</v>
      </c>
    </row>
    <row r="63" spans="1:6" ht="15.75" outlineLevel="1" thickBot="1">
      <c r="A63" s="95"/>
      <c r="B63" s="95"/>
      <c r="C63" s="3" t="s">
        <v>17</v>
      </c>
      <c r="D63" s="46"/>
      <c r="E63" s="52"/>
      <c r="F63" s="45"/>
    </row>
    <row r="64" spans="1:6" ht="22.5" outlineLevel="1" thickBot="1">
      <c r="A64" s="95"/>
      <c r="B64" s="95"/>
      <c r="C64" s="3" t="s">
        <v>18</v>
      </c>
      <c r="D64" s="46"/>
      <c r="E64" s="52"/>
      <c r="F64" s="45"/>
    </row>
    <row r="65" spans="1:6" ht="22.5" outlineLevel="1" thickBot="1">
      <c r="A65" s="96"/>
      <c r="B65" s="96"/>
      <c r="C65" s="3" t="s">
        <v>72</v>
      </c>
      <c r="D65" s="46">
        <v>8050.71</v>
      </c>
      <c r="E65" s="46">
        <v>8050.7097299999996</v>
      </c>
      <c r="F65" s="45">
        <v>0.99999996646258527</v>
      </c>
    </row>
    <row r="66" spans="1:6" ht="15.75" customHeight="1" outlineLevel="1" thickBot="1">
      <c r="A66" s="92" t="s">
        <v>222</v>
      </c>
      <c r="B66" s="93"/>
      <c r="C66" s="93"/>
      <c r="D66" s="37">
        <f>D67+D103+D139+D265+D319</f>
        <v>42397.025029999997</v>
      </c>
      <c r="E66" s="37">
        <f>E67+E103+E139+E265+E319</f>
        <v>40381.760820000003</v>
      </c>
      <c r="F66" s="38">
        <f>E66/D66</f>
        <v>0.95246684859199438</v>
      </c>
    </row>
    <row r="67" spans="1:6" ht="15.75" customHeight="1" outlineLevel="1" thickBot="1">
      <c r="A67" s="97" t="s">
        <v>0</v>
      </c>
      <c r="B67" s="97" t="s">
        <v>34</v>
      </c>
      <c r="C67" s="10" t="s">
        <v>6</v>
      </c>
      <c r="D67" s="53">
        <f>D73+D79+D85+D91+D97</f>
        <v>1522.71567</v>
      </c>
      <c r="E67" s="54">
        <f>E73+E79+E85+E91+E97</f>
        <v>1406.31567</v>
      </c>
      <c r="F67" s="55">
        <f>E67/D67</f>
        <v>0.92355762648715622</v>
      </c>
    </row>
    <row r="68" spans="1:6" ht="22.5" outlineLevel="1" thickBot="1">
      <c r="A68" s="98"/>
      <c r="B68" s="98"/>
      <c r="C68" s="8" t="s">
        <v>5</v>
      </c>
      <c r="D68" s="56">
        <f t="shared" ref="D68:E71" si="4">D74+D80+D86+D92+D98</f>
        <v>0</v>
      </c>
      <c r="E68" s="57">
        <f t="shared" si="4"/>
        <v>0</v>
      </c>
      <c r="F68" s="58"/>
    </row>
    <row r="69" spans="1:6" ht="15.75" outlineLevel="1" thickBot="1">
      <c r="A69" s="98"/>
      <c r="B69" s="98"/>
      <c r="C69" s="8" t="s">
        <v>16</v>
      </c>
      <c r="D69" s="56">
        <f t="shared" si="4"/>
        <v>0</v>
      </c>
      <c r="E69" s="57">
        <f t="shared" si="4"/>
        <v>0</v>
      </c>
      <c r="F69" s="58"/>
    </row>
    <row r="70" spans="1:6" ht="15.75" outlineLevel="1" thickBot="1">
      <c r="A70" s="98"/>
      <c r="B70" s="98"/>
      <c r="C70" s="8" t="s">
        <v>17</v>
      </c>
      <c r="D70" s="56">
        <f t="shared" si="4"/>
        <v>0</v>
      </c>
      <c r="E70" s="57">
        <f t="shared" si="4"/>
        <v>0</v>
      </c>
      <c r="F70" s="58"/>
    </row>
    <row r="71" spans="1:6" ht="22.5" outlineLevel="1" thickBot="1">
      <c r="A71" s="98"/>
      <c r="B71" s="98"/>
      <c r="C71" s="8" t="s">
        <v>18</v>
      </c>
      <c r="D71" s="56">
        <f t="shared" si="4"/>
        <v>0</v>
      </c>
      <c r="E71" s="57">
        <f t="shared" si="4"/>
        <v>0</v>
      </c>
      <c r="F71" s="58"/>
    </row>
    <row r="72" spans="1:6" ht="15.75" customHeight="1" thickBot="1">
      <c r="A72" s="99"/>
      <c r="B72" s="99"/>
      <c r="C72" s="9" t="s">
        <v>72</v>
      </c>
      <c r="D72" s="59">
        <f>D79+D85+D91+D97+D103</f>
        <v>1224.528</v>
      </c>
      <c r="E72" s="57">
        <f>E79+E85+E91+E97+E103</f>
        <v>1138.1279999999999</v>
      </c>
      <c r="F72" s="58">
        <f>E72/D72</f>
        <v>0.92944220140331613</v>
      </c>
    </row>
    <row r="73" spans="1:6" ht="15.75" customHeight="1" thickBot="1">
      <c r="A73" s="94" t="s">
        <v>8</v>
      </c>
      <c r="B73" s="94" t="s">
        <v>23</v>
      </c>
      <c r="C73" s="7" t="s">
        <v>6</v>
      </c>
      <c r="D73" s="39">
        <v>432.76666999999998</v>
      </c>
      <c r="E73" s="60">
        <v>402.76667000000003</v>
      </c>
      <c r="F73" s="40">
        <v>0.93067858021506156</v>
      </c>
    </row>
    <row r="74" spans="1:6" ht="22.5" thickBot="1">
      <c r="A74" s="95"/>
      <c r="B74" s="95"/>
      <c r="C74" s="3" t="s">
        <v>5</v>
      </c>
      <c r="D74" s="43"/>
      <c r="E74" s="44"/>
      <c r="F74" s="45"/>
    </row>
    <row r="75" spans="1:6" ht="15.75" thickBot="1">
      <c r="A75" s="95"/>
      <c r="B75" s="95"/>
      <c r="C75" s="3" t="s">
        <v>16</v>
      </c>
      <c r="D75" s="43"/>
      <c r="E75" s="44"/>
      <c r="F75" s="45"/>
    </row>
    <row r="76" spans="1:6" ht="15.75" thickBot="1">
      <c r="A76" s="95"/>
      <c r="B76" s="95"/>
      <c r="C76" s="3" t="s">
        <v>17</v>
      </c>
      <c r="D76" s="43"/>
      <c r="E76" s="44"/>
      <c r="F76" s="45"/>
    </row>
    <row r="77" spans="1:6" ht="22.5" thickBot="1">
      <c r="A77" s="95"/>
      <c r="B77" s="95"/>
      <c r="C77" s="3" t="s">
        <v>18</v>
      </c>
      <c r="D77" s="43"/>
      <c r="E77" s="44"/>
      <c r="F77" s="45"/>
    </row>
    <row r="78" spans="1:6" ht="22.5" thickBot="1">
      <c r="A78" s="96"/>
      <c r="B78" s="96"/>
      <c r="C78" s="3" t="s">
        <v>72</v>
      </c>
      <c r="D78" s="43">
        <v>432.76666999999998</v>
      </c>
      <c r="E78" s="43">
        <v>402.76667000000003</v>
      </c>
      <c r="F78" s="45">
        <v>0.93067858021506156</v>
      </c>
    </row>
    <row r="79" spans="1:6" ht="15.75" customHeight="1" thickBot="1">
      <c r="A79" s="94" t="s">
        <v>9</v>
      </c>
      <c r="B79" s="94" t="s">
        <v>33</v>
      </c>
      <c r="C79" s="7" t="s">
        <v>6</v>
      </c>
      <c r="D79" s="39">
        <v>270</v>
      </c>
      <c r="E79" s="60">
        <v>210</v>
      </c>
      <c r="F79" s="40">
        <v>0.77777777777777779</v>
      </c>
    </row>
    <row r="80" spans="1:6" ht="22.5" thickBot="1">
      <c r="A80" s="95"/>
      <c r="B80" s="95"/>
      <c r="C80" s="3" t="s">
        <v>5</v>
      </c>
      <c r="D80" s="43"/>
      <c r="E80" s="44"/>
      <c r="F80" s="45"/>
    </row>
    <row r="81" spans="1:6" ht="15.75" thickBot="1">
      <c r="A81" s="95"/>
      <c r="B81" s="95"/>
      <c r="C81" s="3" t="s">
        <v>16</v>
      </c>
      <c r="D81" s="43"/>
      <c r="E81" s="44"/>
      <c r="F81" s="45"/>
    </row>
    <row r="82" spans="1:6" ht="15.75" thickBot="1">
      <c r="A82" s="95"/>
      <c r="B82" s="95"/>
      <c r="C82" s="3" t="s">
        <v>17</v>
      </c>
      <c r="D82" s="43"/>
      <c r="E82" s="44"/>
      <c r="F82" s="45"/>
    </row>
    <row r="83" spans="1:6" ht="22.5" thickBot="1">
      <c r="A83" s="95"/>
      <c r="B83" s="95"/>
      <c r="C83" s="3" t="s">
        <v>18</v>
      </c>
      <c r="D83" s="43"/>
      <c r="E83" s="44"/>
      <c r="F83" s="45"/>
    </row>
    <row r="84" spans="1:6" ht="22.5" thickBot="1">
      <c r="A84" s="96"/>
      <c r="B84" s="96"/>
      <c r="C84" s="3" t="s">
        <v>72</v>
      </c>
      <c r="D84" s="43">
        <v>270</v>
      </c>
      <c r="E84" s="43">
        <v>210</v>
      </c>
      <c r="F84" s="45">
        <v>0.77777777777777779</v>
      </c>
    </row>
    <row r="85" spans="1:6" ht="15.75" customHeight="1" thickBot="1">
      <c r="A85" s="94" t="s">
        <v>10</v>
      </c>
      <c r="B85" s="94" t="s">
        <v>35</v>
      </c>
      <c r="C85" s="7" t="s">
        <v>6</v>
      </c>
      <c r="D85" s="39">
        <v>797.94899999999996</v>
      </c>
      <c r="E85" s="60">
        <v>771.54899999999998</v>
      </c>
      <c r="F85" s="40">
        <v>0.96691517878962197</v>
      </c>
    </row>
    <row r="86" spans="1:6" ht="22.5" thickBot="1">
      <c r="A86" s="95"/>
      <c r="B86" s="95"/>
      <c r="C86" s="3" t="s">
        <v>5</v>
      </c>
      <c r="D86" s="43"/>
      <c r="E86" s="44"/>
      <c r="F86" s="45"/>
    </row>
    <row r="87" spans="1:6" ht="15.75" thickBot="1">
      <c r="A87" s="95"/>
      <c r="B87" s="95"/>
      <c r="C87" s="3" t="s">
        <v>16</v>
      </c>
      <c r="D87" s="43"/>
      <c r="E87" s="44"/>
      <c r="F87" s="45"/>
    </row>
    <row r="88" spans="1:6" ht="15.75" thickBot="1">
      <c r="A88" s="95"/>
      <c r="B88" s="95"/>
      <c r="C88" s="3" t="s">
        <v>17</v>
      </c>
      <c r="D88" s="43"/>
      <c r="E88" s="44"/>
      <c r="F88" s="45"/>
    </row>
    <row r="89" spans="1:6" ht="22.5" thickBot="1">
      <c r="A89" s="95"/>
      <c r="B89" s="95"/>
      <c r="C89" s="3" t="s">
        <v>18</v>
      </c>
      <c r="D89" s="43"/>
      <c r="E89" s="44"/>
      <c r="F89" s="45"/>
    </row>
    <row r="90" spans="1:6" ht="22.5" thickBot="1">
      <c r="A90" s="96"/>
      <c r="B90" s="96"/>
      <c r="C90" s="3" t="s">
        <v>72</v>
      </c>
      <c r="D90" s="43">
        <v>797.94899999999996</v>
      </c>
      <c r="E90" s="43">
        <v>771.54899999999998</v>
      </c>
      <c r="F90" s="45">
        <v>0.96691517878962197</v>
      </c>
    </row>
    <row r="91" spans="1:6" ht="15.75" customHeight="1" thickBot="1">
      <c r="A91" s="94" t="s">
        <v>24</v>
      </c>
      <c r="B91" s="94" t="s">
        <v>36</v>
      </c>
      <c r="C91" s="7" t="s">
        <v>6</v>
      </c>
      <c r="D91" s="39">
        <v>10</v>
      </c>
      <c r="E91" s="60">
        <v>10</v>
      </c>
      <c r="F91" s="40">
        <v>1</v>
      </c>
    </row>
    <row r="92" spans="1:6" ht="22.5" thickBot="1">
      <c r="A92" s="95"/>
      <c r="B92" s="95"/>
      <c r="C92" s="3" t="s">
        <v>5</v>
      </c>
      <c r="D92" s="43"/>
      <c r="E92" s="44"/>
      <c r="F92" s="45"/>
    </row>
    <row r="93" spans="1:6" ht="15.75" thickBot="1">
      <c r="A93" s="95"/>
      <c r="B93" s="95"/>
      <c r="C93" s="3" t="s">
        <v>16</v>
      </c>
      <c r="D93" s="43"/>
      <c r="E93" s="44"/>
      <c r="F93" s="45"/>
    </row>
    <row r="94" spans="1:6" ht="15.75" thickBot="1">
      <c r="A94" s="95"/>
      <c r="B94" s="95"/>
      <c r="C94" s="3" t="s">
        <v>17</v>
      </c>
      <c r="D94" s="43"/>
      <c r="E94" s="44"/>
      <c r="F94" s="45"/>
    </row>
    <row r="95" spans="1:6" ht="22.5" thickBot="1">
      <c r="A95" s="95"/>
      <c r="B95" s="95"/>
      <c r="C95" s="3" t="s">
        <v>18</v>
      </c>
      <c r="D95" s="43"/>
      <c r="E95" s="44"/>
      <c r="F95" s="45"/>
    </row>
    <row r="96" spans="1:6" ht="22.5" thickBot="1">
      <c r="A96" s="96"/>
      <c r="B96" s="96"/>
      <c r="C96" s="3" t="s">
        <v>72</v>
      </c>
      <c r="D96" s="43">
        <v>10</v>
      </c>
      <c r="E96" s="43">
        <v>10</v>
      </c>
      <c r="F96" s="45">
        <v>1</v>
      </c>
    </row>
    <row r="97" spans="1:6" ht="15.75" customHeight="1" thickBot="1">
      <c r="A97" s="94" t="s">
        <v>25</v>
      </c>
      <c r="B97" s="94" t="s">
        <v>37</v>
      </c>
      <c r="C97" s="7" t="s">
        <v>6</v>
      </c>
      <c r="D97" s="39">
        <v>12</v>
      </c>
      <c r="E97" s="60">
        <v>12</v>
      </c>
      <c r="F97" s="40">
        <v>1</v>
      </c>
    </row>
    <row r="98" spans="1:6" ht="22.5" thickBot="1">
      <c r="A98" s="95"/>
      <c r="B98" s="95"/>
      <c r="C98" s="3" t="s">
        <v>5</v>
      </c>
      <c r="D98" s="43"/>
      <c r="E98" s="44"/>
      <c r="F98" s="45"/>
    </row>
    <row r="99" spans="1:6" ht="15.75" thickBot="1">
      <c r="A99" s="95"/>
      <c r="B99" s="95"/>
      <c r="C99" s="3" t="s">
        <v>16</v>
      </c>
      <c r="D99" s="43"/>
      <c r="E99" s="44"/>
      <c r="F99" s="45"/>
    </row>
    <row r="100" spans="1:6" ht="15.75" thickBot="1">
      <c r="A100" s="95"/>
      <c r="B100" s="95"/>
      <c r="C100" s="3" t="s">
        <v>17</v>
      </c>
      <c r="D100" s="43"/>
      <c r="E100" s="44"/>
      <c r="F100" s="45"/>
    </row>
    <row r="101" spans="1:6" ht="22.5" thickBot="1">
      <c r="A101" s="95"/>
      <c r="B101" s="95"/>
      <c r="C101" s="3" t="s">
        <v>18</v>
      </c>
      <c r="D101" s="43"/>
      <c r="E101" s="44"/>
      <c r="F101" s="45"/>
    </row>
    <row r="102" spans="1:6" ht="22.5" thickBot="1">
      <c r="A102" s="96"/>
      <c r="B102" s="96"/>
      <c r="C102" s="3" t="s">
        <v>72</v>
      </c>
      <c r="D102" s="43">
        <v>12</v>
      </c>
      <c r="E102" s="43">
        <v>12</v>
      </c>
      <c r="F102" s="45">
        <v>1</v>
      </c>
    </row>
    <row r="103" spans="1:6" ht="15.75" customHeight="1" thickBot="1">
      <c r="A103" s="97">
        <v>2</v>
      </c>
      <c r="B103" s="97" t="s">
        <v>38</v>
      </c>
      <c r="C103" s="10" t="s">
        <v>6</v>
      </c>
      <c r="D103" s="53">
        <f>D104+D105+D106+D107+D108</f>
        <v>134.57900000000001</v>
      </c>
      <c r="E103" s="54">
        <f>E104+E105+E106+E107+E108</f>
        <v>134.57900000000001</v>
      </c>
      <c r="F103" s="55">
        <f>E103/D103</f>
        <v>1</v>
      </c>
    </row>
    <row r="104" spans="1:6" ht="22.5" thickBot="1">
      <c r="A104" s="98"/>
      <c r="B104" s="98"/>
      <c r="C104" s="8" t="s">
        <v>5</v>
      </c>
      <c r="D104" s="56">
        <f>D110+D116+D122+D128+D134</f>
        <v>0</v>
      </c>
      <c r="E104" s="57">
        <f>E110+E116+E122+E128+E134</f>
        <v>0</v>
      </c>
      <c r="F104" s="58"/>
    </row>
    <row r="105" spans="1:6" ht="15.75" thickBot="1">
      <c r="A105" s="98"/>
      <c r="B105" s="98"/>
      <c r="C105" s="8" t="s">
        <v>16</v>
      </c>
      <c r="D105" s="56">
        <f t="shared" ref="D105:E108" si="5">D111+D117+D123+D129+D135</f>
        <v>0</v>
      </c>
      <c r="E105" s="57">
        <f t="shared" si="5"/>
        <v>0</v>
      </c>
      <c r="F105" s="58"/>
    </row>
    <row r="106" spans="1:6" ht="15.75" thickBot="1">
      <c r="A106" s="98"/>
      <c r="B106" s="98"/>
      <c r="C106" s="8" t="s">
        <v>17</v>
      </c>
      <c r="D106" s="56">
        <f t="shared" si="5"/>
        <v>0</v>
      </c>
      <c r="E106" s="57">
        <f t="shared" si="5"/>
        <v>0</v>
      </c>
      <c r="F106" s="58"/>
    </row>
    <row r="107" spans="1:6" ht="25.5" customHeight="1" thickBot="1">
      <c r="A107" s="98"/>
      <c r="B107" s="98"/>
      <c r="C107" s="8" t="s">
        <v>18</v>
      </c>
      <c r="D107" s="56">
        <f t="shared" si="5"/>
        <v>0</v>
      </c>
      <c r="E107" s="57">
        <f t="shared" si="5"/>
        <v>0</v>
      </c>
      <c r="F107" s="58"/>
    </row>
    <row r="108" spans="1:6" ht="22.5" thickBot="1">
      <c r="A108" s="99"/>
      <c r="B108" s="99"/>
      <c r="C108" s="9" t="s">
        <v>72</v>
      </c>
      <c r="D108" s="59">
        <f t="shared" si="5"/>
        <v>134.57900000000001</v>
      </c>
      <c r="E108" s="57">
        <f t="shared" si="5"/>
        <v>134.57900000000001</v>
      </c>
      <c r="F108" s="58">
        <f>E108/D108</f>
        <v>1</v>
      </c>
    </row>
    <row r="109" spans="1:6" ht="15.75" hidden="1" customHeight="1" outlineLevel="1" thickBot="1">
      <c r="A109" s="94" t="s">
        <v>11</v>
      </c>
      <c r="B109" s="94" t="s">
        <v>39</v>
      </c>
      <c r="C109" s="7" t="s">
        <v>6</v>
      </c>
      <c r="D109" s="39">
        <v>0</v>
      </c>
      <c r="E109" s="60">
        <v>0</v>
      </c>
      <c r="F109" s="40">
        <v>0</v>
      </c>
    </row>
    <row r="110" spans="1:6" ht="22.5" hidden="1" customHeight="1" outlineLevel="1" thickBot="1">
      <c r="A110" s="95"/>
      <c r="B110" s="95"/>
      <c r="C110" s="3" t="s">
        <v>5</v>
      </c>
      <c r="D110" s="43"/>
      <c r="E110" s="44"/>
      <c r="F110" s="45"/>
    </row>
    <row r="111" spans="1:6" ht="18.75" hidden="1" customHeight="1" outlineLevel="1" thickBot="1">
      <c r="A111" s="95"/>
      <c r="B111" s="95"/>
      <c r="C111" s="3" t="s">
        <v>16</v>
      </c>
      <c r="D111" s="43"/>
      <c r="E111" s="44"/>
      <c r="F111" s="45"/>
    </row>
    <row r="112" spans="1:6" ht="21" hidden="1" customHeight="1" outlineLevel="1" thickBot="1">
      <c r="A112" s="95"/>
      <c r="B112" s="95"/>
      <c r="C112" s="3" t="s">
        <v>17</v>
      </c>
      <c r="D112" s="43"/>
      <c r="E112" s="44"/>
      <c r="F112" s="45"/>
    </row>
    <row r="113" spans="1:6" ht="22.5" hidden="1" customHeight="1" outlineLevel="1" thickBot="1">
      <c r="A113" s="95"/>
      <c r="B113" s="95"/>
      <c r="C113" s="3" t="s">
        <v>18</v>
      </c>
      <c r="D113" s="43"/>
      <c r="E113" s="44"/>
      <c r="F113" s="45"/>
    </row>
    <row r="114" spans="1:6" ht="22.5" hidden="1" customHeight="1" outlineLevel="1" thickBot="1">
      <c r="A114" s="96"/>
      <c r="B114" s="96"/>
      <c r="C114" s="3" t="s">
        <v>72</v>
      </c>
      <c r="D114" s="43"/>
      <c r="E114" s="44"/>
      <c r="F114" s="45"/>
    </row>
    <row r="115" spans="1:6" ht="15.75" hidden="1" customHeight="1" outlineLevel="1" thickBot="1">
      <c r="A115" s="94" t="s">
        <v>12</v>
      </c>
      <c r="B115" s="94" t="s">
        <v>40</v>
      </c>
      <c r="C115" s="7" t="s">
        <v>6</v>
      </c>
      <c r="D115" s="39">
        <v>0</v>
      </c>
      <c r="E115" s="60">
        <v>0</v>
      </c>
      <c r="F115" s="40">
        <v>0</v>
      </c>
    </row>
    <row r="116" spans="1:6" ht="22.5" hidden="1" customHeight="1" outlineLevel="1" thickBot="1">
      <c r="A116" s="95"/>
      <c r="B116" s="95"/>
      <c r="C116" s="3" t="s">
        <v>5</v>
      </c>
      <c r="D116" s="43"/>
      <c r="E116" s="44"/>
      <c r="F116" s="45"/>
    </row>
    <row r="117" spans="1:6" ht="15.75" hidden="1" customHeight="1" outlineLevel="1" thickBot="1">
      <c r="A117" s="95"/>
      <c r="B117" s="95"/>
      <c r="C117" s="3" t="s">
        <v>16</v>
      </c>
      <c r="D117" s="43"/>
      <c r="E117" s="44"/>
      <c r="F117" s="45"/>
    </row>
    <row r="118" spans="1:6" ht="15.75" hidden="1" customHeight="1" outlineLevel="1" thickBot="1">
      <c r="A118" s="95"/>
      <c r="B118" s="95"/>
      <c r="C118" s="3" t="s">
        <v>17</v>
      </c>
      <c r="D118" s="43"/>
      <c r="E118" s="44"/>
      <c r="F118" s="45"/>
    </row>
    <row r="119" spans="1:6" ht="22.5" hidden="1" customHeight="1" outlineLevel="1" thickBot="1">
      <c r="A119" s="95"/>
      <c r="B119" s="95"/>
      <c r="C119" s="3" t="s">
        <v>18</v>
      </c>
      <c r="D119" s="43"/>
      <c r="E119" s="44"/>
      <c r="F119" s="45"/>
    </row>
    <row r="120" spans="1:6" ht="22.5" hidden="1" customHeight="1" outlineLevel="1" thickBot="1">
      <c r="A120" s="96"/>
      <c r="B120" s="96"/>
      <c r="C120" s="3" t="s">
        <v>72</v>
      </c>
      <c r="D120" s="43"/>
      <c r="E120" s="44"/>
      <c r="F120" s="45"/>
    </row>
    <row r="121" spans="1:6" ht="15.75" customHeight="1" collapsed="1" thickBot="1">
      <c r="A121" s="94" t="s">
        <v>13</v>
      </c>
      <c r="B121" s="94" t="s">
        <v>50</v>
      </c>
      <c r="C121" s="7" t="s">
        <v>6</v>
      </c>
      <c r="D121" s="39">
        <v>124.57899999999999</v>
      </c>
      <c r="E121" s="60">
        <v>124.57899999999999</v>
      </c>
      <c r="F121" s="40">
        <v>1</v>
      </c>
    </row>
    <row r="122" spans="1:6" ht="22.5" thickBot="1">
      <c r="A122" s="95"/>
      <c r="B122" s="95"/>
      <c r="C122" s="3" t="s">
        <v>5</v>
      </c>
      <c r="D122" s="43"/>
      <c r="E122" s="44"/>
      <c r="F122" s="45"/>
    </row>
    <row r="123" spans="1:6" ht="15.75" thickBot="1">
      <c r="A123" s="95"/>
      <c r="B123" s="95"/>
      <c r="C123" s="3" t="s">
        <v>16</v>
      </c>
      <c r="D123" s="43"/>
      <c r="E123" s="44"/>
      <c r="F123" s="45"/>
    </row>
    <row r="124" spans="1:6" ht="15.75" thickBot="1">
      <c r="A124" s="95"/>
      <c r="B124" s="95"/>
      <c r="C124" s="3" t="s">
        <v>17</v>
      </c>
      <c r="D124" s="43"/>
      <c r="E124" s="44"/>
      <c r="F124" s="45"/>
    </row>
    <row r="125" spans="1:6" ht="22.5" thickBot="1">
      <c r="A125" s="95"/>
      <c r="B125" s="95"/>
      <c r="C125" s="3" t="s">
        <v>18</v>
      </c>
      <c r="D125" s="43"/>
      <c r="E125" s="44"/>
      <c r="F125" s="45"/>
    </row>
    <row r="126" spans="1:6" ht="22.5" thickBot="1">
      <c r="A126" s="96"/>
      <c r="B126" s="96"/>
      <c r="C126" s="3" t="s">
        <v>72</v>
      </c>
      <c r="D126" s="43">
        <v>124.57899999999999</v>
      </c>
      <c r="E126" s="43">
        <v>124.57899999999999</v>
      </c>
      <c r="F126" s="45">
        <v>1</v>
      </c>
    </row>
    <row r="127" spans="1:6" ht="15.75" customHeight="1" thickBot="1">
      <c r="A127" s="94" t="s">
        <v>26</v>
      </c>
      <c r="B127" s="94" t="s">
        <v>41</v>
      </c>
      <c r="C127" s="7" t="s">
        <v>6</v>
      </c>
      <c r="D127" s="39">
        <v>10</v>
      </c>
      <c r="E127" s="60">
        <v>10</v>
      </c>
      <c r="F127" s="40">
        <v>1</v>
      </c>
    </row>
    <row r="128" spans="1:6" ht="22.5" thickBot="1">
      <c r="A128" s="95"/>
      <c r="B128" s="95"/>
      <c r="C128" s="3" t="s">
        <v>5</v>
      </c>
      <c r="D128" s="43"/>
      <c r="E128" s="44"/>
      <c r="F128" s="45"/>
    </row>
    <row r="129" spans="1:24" ht="15.75" thickBot="1">
      <c r="A129" s="95"/>
      <c r="B129" s="95"/>
      <c r="C129" s="3" t="s">
        <v>16</v>
      </c>
      <c r="D129" s="43"/>
      <c r="E129" s="44"/>
      <c r="F129" s="45"/>
      <c r="X129" s="19">
        <v>0</v>
      </c>
    </row>
    <row r="130" spans="1:24" ht="15.75" thickBot="1">
      <c r="A130" s="95"/>
      <c r="B130" s="95"/>
      <c r="C130" s="3" t="s">
        <v>17</v>
      </c>
      <c r="D130" s="43"/>
      <c r="E130" s="44"/>
      <c r="F130" s="45"/>
    </row>
    <row r="131" spans="1:24" ht="22.5" thickBot="1">
      <c r="A131" s="95"/>
      <c r="B131" s="95"/>
      <c r="C131" s="3" t="s">
        <v>18</v>
      </c>
      <c r="D131" s="43"/>
      <c r="E131" s="44"/>
      <c r="F131" s="45"/>
    </row>
    <row r="132" spans="1:24" ht="22.5" thickBot="1">
      <c r="A132" s="96"/>
      <c r="B132" s="96"/>
      <c r="C132" s="3" t="s">
        <v>72</v>
      </c>
      <c r="D132" s="43">
        <v>10</v>
      </c>
      <c r="E132" s="43">
        <v>10</v>
      </c>
      <c r="F132" s="45">
        <v>1</v>
      </c>
    </row>
    <row r="133" spans="1:24" ht="15.75" hidden="1" customHeight="1" outlineLevel="1" thickBot="1">
      <c r="A133" s="94" t="s">
        <v>27</v>
      </c>
      <c r="B133" s="94" t="s">
        <v>42</v>
      </c>
      <c r="C133" s="7" t="s">
        <v>6</v>
      </c>
      <c r="D133" s="39">
        <v>0</v>
      </c>
      <c r="E133" s="60">
        <v>0</v>
      </c>
      <c r="F133" s="40"/>
    </row>
    <row r="134" spans="1:24" ht="22.5" hidden="1" customHeight="1" outlineLevel="1" thickBot="1">
      <c r="A134" s="95"/>
      <c r="B134" s="95"/>
      <c r="C134" s="3" t="s">
        <v>5</v>
      </c>
      <c r="D134" s="43"/>
      <c r="E134" s="44"/>
      <c r="F134" s="45"/>
    </row>
    <row r="135" spans="1:24" ht="15.75" hidden="1" customHeight="1" outlineLevel="1" thickBot="1">
      <c r="A135" s="95"/>
      <c r="B135" s="95"/>
      <c r="C135" s="3" t="s">
        <v>16</v>
      </c>
      <c r="D135" s="43"/>
      <c r="E135" s="44"/>
      <c r="F135" s="45"/>
    </row>
    <row r="136" spans="1:24" ht="15.75" hidden="1" customHeight="1" outlineLevel="1" thickBot="1">
      <c r="A136" s="95"/>
      <c r="B136" s="95"/>
      <c r="C136" s="3" t="s">
        <v>17</v>
      </c>
      <c r="D136" s="43"/>
      <c r="E136" s="44"/>
      <c r="F136" s="45"/>
    </row>
    <row r="137" spans="1:24" ht="22.5" hidden="1" customHeight="1" outlineLevel="1" thickBot="1">
      <c r="A137" s="95"/>
      <c r="B137" s="95"/>
      <c r="C137" s="3" t="s">
        <v>18</v>
      </c>
      <c r="D137" s="43"/>
      <c r="E137" s="44"/>
      <c r="F137" s="45"/>
    </row>
    <row r="138" spans="1:24" ht="22.5" hidden="1" customHeight="1" outlineLevel="1" thickBot="1">
      <c r="A138" s="96"/>
      <c r="B138" s="96"/>
      <c r="C138" s="3" t="s">
        <v>72</v>
      </c>
      <c r="D138" s="43">
        <v>0</v>
      </c>
      <c r="E138" s="44">
        <v>0</v>
      </c>
      <c r="F138" s="45"/>
    </row>
    <row r="139" spans="1:24" ht="15.75" customHeight="1" collapsed="1" thickBot="1">
      <c r="A139" s="97" t="s">
        <v>2</v>
      </c>
      <c r="B139" s="97" t="s">
        <v>223</v>
      </c>
      <c r="C139" s="10" t="s">
        <v>6</v>
      </c>
      <c r="D139" s="53">
        <f>D140+D141+D142+D143+D144</f>
        <v>21864.321479999999</v>
      </c>
      <c r="E139" s="53">
        <f>E140+E141+E142+E143+E144</f>
        <v>20023.576270000001</v>
      </c>
      <c r="F139" s="55">
        <f>E139/D139</f>
        <v>0.9158105495437493</v>
      </c>
    </row>
    <row r="140" spans="1:24" ht="22.5" thickBot="1">
      <c r="A140" s="98"/>
      <c r="B140" s="98"/>
      <c r="C140" s="8" t="s">
        <v>5</v>
      </c>
      <c r="D140" s="56">
        <f t="shared" ref="D140:E144" si="6">D146+D152+D158+D188+D194+D200+D206+D212+D218+D224+D230+D236+D242+D248+D254+D170+D164+D260+D176+D182</f>
        <v>0</v>
      </c>
      <c r="E140" s="56">
        <f>E146+E152+E158+E188+E194+E200+E206+E212+E218+E224+E230+E236+E242+E248+E254+E170+E164+E260+E176+E182</f>
        <v>0</v>
      </c>
      <c r="F140" s="58"/>
    </row>
    <row r="141" spans="1:24" ht="15.75" thickBot="1">
      <c r="A141" s="98"/>
      <c r="B141" s="98"/>
      <c r="C141" s="8" t="s">
        <v>16</v>
      </c>
      <c r="D141" s="56">
        <f t="shared" si="6"/>
        <v>3278.8</v>
      </c>
      <c r="E141" s="56">
        <f>E147+E153+E159+E189+E195+E201+E207+E213+E219+E225+E231+E237+E243+E249+E255+E171+E165+E261+E177+E183</f>
        <v>3278.8</v>
      </c>
      <c r="F141" s="58">
        <f>E141/D141</f>
        <v>1</v>
      </c>
    </row>
    <row r="142" spans="1:24" ht="21" customHeight="1" thickBot="1">
      <c r="A142" s="98"/>
      <c r="B142" s="98"/>
      <c r="C142" s="8" t="s">
        <v>17</v>
      </c>
      <c r="D142" s="56">
        <f t="shared" si="6"/>
        <v>0</v>
      </c>
      <c r="E142" s="56">
        <f t="shared" si="6"/>
        <v>0</v>
      </c>
      <c r="F142" s="58"/>
    </row>
    <row r="143" spans="1:24" ht="22.5" thickBot="1">
      <c r="A143" s="98"/>
      <c r="B143" s="98"/>
      <c r="C143" s="8" t="s">
        <v>18</v>
      </c>
      <c r="D143" s="56">
        <f t="shared" si="6"/>
        <v>0</v>
      </c>
      <c r="E143" s="56">
        <f t="shared" si="6"/>
        <v>0</v>
      </c>
      <c r="F143" s="58"/>
    </row>
    <row r="144" spans="1:24" ht="22.5" thickBot="1">
      <c r="A144" s="99"/>
      <c r="B144" s="99"/>
      <c r="C144" s="9" t="s">
        <v>72</v>
      </c>
      <c r="D144" s="56">
        <f t="shared" si="6"/>
        <v>18585.521479999999</v>
      </c>
      <c r="E144" s="56">
        <f t="shared" si="6"/>
        <v>16744.776270000002</v>
      </c>
      <c r="F144" s="58">
        <f>E144/D144</f>
        <v>0.90095810806380461</v>
      </c>
    </row>
    <row r="145" spans="1:6" ht="15.75" customHeight="1" thickBot="1">
      <c r="A145" s="100" t="s">
        <v>51</v>
      </c>
      <c r="B145" s="94" t="s">
        <v>140</v>
      </c>
      <c r="C145" s="7" t="s">
        <v>6</v>
      </c>
      <c r="D145" s="39">
        <v>2200</v>
      </c>
      <c r="E145" s="39">
        <v>1833.32916</v>
      </c>
      <c r="F145" s="40">
        <v>0.83333143636363638</v>
      </c>
    </row>
    <row r="146" spans="1:6" ht="22.5" thickBot="1">
      <c r="A146" s="101"/>
      <c r="B146" s="95"/>
      <c r="C146" s="3" t="s">
        <v>5</v>
      </c>
      <c r="D146" s="43"/>
      <c r="E146" s="44"/>
      <c r="F146" s="45"/>
    </row>
    <row r="147" spans="1:6" ht="15.75" thickBot="1">
      <c r="A147" s="101"/>
      <c r="B147" s="95"/>
      <c r="C147" s="3" t="s">
        <v>16</v>
      </c>
      <c r="D147" s="43"/>
      <c r="E147" s="44"/>
      <c r="F147" s="45"/>
    </row>
    <row r="148" spans="1:6" ht="15.75" thickBot="1">
      <c r="A148" s="101"/>
      <c r="B148" s="95"/>
      <c r="C148" s="3" t="s">
        <v>17</v>
      </c>
      <c r="D148" s="43"/>
      <c r="E148" s="44"/>
      <c r="F148" s="45"/>
    </row>
    <row r="149" spans="1:6" ht="22.5" thickBot="1">
      <c r="A149" s="101"/>
      <c r="B149" s="95"/>
      <c r="C149" s="3" t="s">
        <v>18</v>
      </c>
      <c r="D149" s="43"/>
      <c r="E149" s="44"/>
      <c r="F149" s="45"/>
    </row>
    <row r="150" spans="1:6" ht="22.5" thickBot="1">
      <c r="A150" s="102"/>
      <c r="B150" s="96"/>
      <c r="C150" s="3" t="s">
        <v>72</v>
      </c>
      <c r="D150" s="43">
        <v>2200</v>
      </c>
      <c r="E150" s="43">
        <v>1833.32916</v>
      </c>
      <c r="F150" s="45">
        <v>0.83333143636363638</v>
      </c>
    </row>
    <row r="151" spans="1:6" ht="15.75" customHeight="1" thickBot="1">
      <c r="A151" s="100" t="s">
        <v>52</v>
      </c>
      <c r="B151" s="94" t="s">
        <v>141</v>
      </c>
      <c r="C151" s="7" t="s">
        <v>6</v>
      </c>
      <c r="D151" s="39">
        <v>288.6576</v>
      </c>
      <c r="E151" s="39">
        <v>288.6576</v>
      </c>
      <c r="F151" s="40">
        <v>1</v>
      </c>
    </row>
    <row r="152" spans="1:6" ht="22.5" thickBot="1">
      <c r="A152" s="101"/>
      <c r="B152" s="95"/>
      <c r="C152" s="3" t="s">
        <v>5</v>
      </c>
      <c r="D152" s="43"/>
      <c r="E152" s="44"/>
      <c r="F152" s="45"/>
    </row>
    <row r="153" spans="1:6" ht="15.75" thickBot="1">
      <c r="A153" s="101"/>
      <c r="B153" s="95"/>
      <c r="C153" s="3" t="s">
        <v>16</v>
      </c>
      <c r="D153" s="43"/>
      <c r="E153" s="44"/>
      <c r="F153" s="45"/>
    </row>
    <row r="154" spans="1:6" ht="15.75" thickBot="1">
      <c r="A154" s="101"/>
      <c r="B154" s="95"/>
      <c r="C154" s="3" t="s">
        <v>17</v>
      </c>
      <c r="D154" s="43"/>
      <c r="E154" s="44"/>
      <c r="F154" s="45"/>
    </row>
    <row r="155" spans="1:6" ht="22.5" thickBot="1">
      <c r="A155" s="101"/>
      <c r="B155" s="95"/>
      <c r="C155" s="3" t="s">
        <v>18</v>
      </c>
      <c r="D155" s="43"/>
      <c r="E155" s="44"/>
      <c r="F155" s="45"/>
    </row>
    <row r="156" spans="1:6" ht="22.5" thickBot="1">
      <c r="A156" s="102"/>
      <c r="B156" s="96"/>
      <c r="C156" s="3" t="s">
        <v>72</v>
      </c>
      <c r="D156" s="43">
        <v>288.6576</v>
      </c>
      <c r="E156" s="43">
        <v>288.6576</v>
      </c>
      <c r="F156" s="45">
        <v>1</v>
      </c>
    </row>
    <row r="157" spans="1:6" ht="15.75" customHeight="1" thickBot="1">
      <c r="A157" s="94" t="s">
        <v>53</v>
      </c>
      <c r="B157" s="94" t="s">
        <v>91</v>
      </c>
      <c r="C157" s="7" t="s">
        <v>6</v>
      </c>
      <c r="D157" s="39">
        <v>756.74095999999997</v>
      </c>
      <c r="E157" s="39">
        <v>756.74095999999997</v>
      </c>
      <c r="F157" s="40">
        <v>1</v>
      </c>
    </row>
    <row r="158" spans="1:6" ht="22.5" thickBot="1">
      <c r="A158" s="95"/>
      <c r="B158" s="95"/>
      <c r="C158" s="3" t="s">
        <v>5</v>
      </c>
      <c r="D158" s="43"/>
      <c r="E158" s="44"/>
      <c r="F158" s="45"/>
    </row>
    <row r="159" spans="1:6" ht="15.75" thickBot="1">
      <c r="A159" s="95"/>
      <c r="B159" s="95"/>
      <c r="C159" s="3" t="s">
        <v>16</v>
      </c>
      <c r="D159" s="46"/>
      <c r="E159" s="44"/>
      <c r="F159" s="45"/>
    </row>
    <row r="160" spans="1:6" ht="15.75" thickBot="1">
      <c r="A160" s="95"/>
      <c r="B160" s="95"/>
      <c r="C160" s="3" t="s">
        <v>17</v>
      </c>
      <c r="D160" s="46"/>
      <c r="E160" s="46"/>
      <c r="F160" s="45"/>
    </row>
    <row r="161" spans="1:6" ht="22.5" thickBot="1">
      <c r="A161" s="95"/>
      <c r="B161" s="95"/>
      <c r="C161" s="3" t="s">
        <v>18</v>
      </c>
      <c r="D161" s="43"/>
      <c r="E161" s="44"/>
      <c r="F161" s="45"/>
    </row>
    <row r="162" spans="1:6" ht="22.5" thickBot="1">
      <c r="A162" s="96"/>
      <c r="B162" s="96"/>
      <c r="C162" s="3" t="s">
        <v>72</v>
      </c>
      <c r="D162" s="46">
        <v>756.74095999999997</v>
      </c>
      <c r="E162" s="46">
        <v>756.74095999999997</v>
      </c>
      <c r="F162" s="45">
        <v>1</v>
      </c>
    </row>
    <row r="163" spans="1:6" ht="15.75" customHeight="1" thickBot="1">
      <c r="A163" s="100" t="s">
        <v>54</v>
      </c>
      <c r="B163" s="94" t="s">
        <v>83</v>
      </c>
      <c r="C163" s="7" t="s">
        <v>6</v>
      </c>
      <c r="D163" s="39">
        <v>2105.26316</v>
      </c>
      <c r="E163" s="39">
        <v>2105.26316</v>
      </c>
      <c r="F163" s="40">
        <v>1</v>
      </c>
    </row>
    <row r="164" spans="1:6" ht="22.5" thickBot="1">
      <c r="A164" s="101"/>
      <c r="B164" s="95"/>
      <c r="C164" s="3" t="s">
        <v>5</v>
      </c>
      <c r="D164" s="43"/>
      <c r="E164" s="44"/>
      <c r="F164" s="45"/>
    </row>
    <row r="165" spans="1:6" ht="15.75" thickBot="1">
      <c r="A165" s="101"/>
      <c r="B165" s="95"/>
      <c r="C165" s="3" t="s">
        <v>16</v>
      </c>
      <c r="D165" s="50">
        <v>2000</v>
      </c>
      <c r="E165" s="50">
        <v>2000</v>
      </c>
      <c r="F165" s="45">
        <v>0</v>
      </c>
    </row>
    <row r="166" spans="1:6" ht="15.75" thickBot="1">
      <c r="A166" s="101"/>
      <c r="B166" s="95"/>
      <c r="C166" s="3" t="s">
        <v>17</v>
      </c>
      <c r="D166" s="50"/>
      <c r="E166" s="50"/>
      <c r="F166" s="45"/>
    </row>
    <row r="167" spans="1:6" ht="22.5" thickBot="1">
      <c r="A167" s="101"/>
      <c r="B167" s="95"/>
      <c r="C167" s="3" t="s">
        <v>18</v>
      </c>
      <c r="D167" s="50"/>
      <c r="E167" s="50"/>
      <c r="F167" s="45"/>
    </row>
    <row r="168" spans="1:6" ht="22.5" thickBot="1">
      <c r="A168" s="102"/>
      <c r="B168" s="96"/>
      <c r="C168" s="3" t="s">
        <v>72</v>
      </c>
      <c r="D168" s="50">
        <v>105.26316</v>
      </c>
      <c r="E168" s="50">
        <f>2105.26316-E165</f>
        <v>105.26315999999997</v>
      </c>
      <c r="F168" s="45">
        <v>19.999999620000008</v>
      </c>
    </row>
    <row r="169" spans="1:6" ht="15.75" customHeight="1" thickBot="1">
      <c r="A169" s="100" t="s">
        <v>55</v>
      </c>
      <c r="B169" s="94" t="s">
        <v>142</v>
      </c>
      <c r="C169" s="7" t="s">
        <v>6</v>
      </c>
      <c r="D169" s="61">
        <v>0</v>
      </c>
      <c r="E169" s="61">
        <v>0</v>
      </c>
      <c r="F169" s="40">
        <v>0</v>
      </c>
    </row>
    <row r="170" spans="1:6" ht="22.5" thickBot="1">
      <c r="A170" s="101"/>
      <c r="B170" s="95"/>
      <c r="C170" s="3" t="s">
        <v>5</v>
      </c>
      <c r="D170" s="62"/>
      <c r="E170" s="63"/>
      <c r="F170" s="45"/>
    </row>
    <row r="171" spans="1:6" ht="15.75" thickBot="1">
      <c r="A171" s="101"/>
      <c r="B171" s="95"/>
      <c r="C171" s="3" t="s">
        <v>16</v>
      </c>
      <c r="D171" s="64"/>
      <c r="E171" s="64"/>
      <c r="F171" s="45"/>
    </row>
    <row r="172" spans="1:6" ht="15.75" thickBot="1">
      <c r="A172" s="101"/>
      <c r="B172" s="95"/>
      <c r="C172" s="3" t="s">
        <v>17</v>
      </c>
      <c r="D172" s="64"/>
      <c r="E172" s="64"/>
      <c r="F172" s="45"/>
    </row>
    <row r="173" spans="1:6" ht="22.5" thickBot="1">
      <c r="A173" s="101"/>
      <c r="B173" s="95"/>
      <c r="C173" s="3" t="s">
        <v>18</v>
      </c>
      <c r="D173" s="65"/>
      <c r="E173" s="65"/>
      <c r="F173" s="45"/>
    </row>
    <row r="174" spans="1:6" ht="22.5" thickBot="1">
      <c r="A174" s="102"/>
      <c r="B174" s="96"/>
      <c r="C174" s="3" t="s">
        <v>72</v>
      </c>
      <c r="D174" s="64"/>
      <c r="E174" s="64"/>
      <c r="F174" s="45"/>
    </row>
    <row r="175" spans="1:6" ht="15.75" customHeight="1" thickBot="1">
      <c r="A175" s="100" t="s">
        <v>56</v>
      </c>
      <c r="B175" s="94" t="s">
        <v>201</v>
      </c>
      <c r="C175" s="7" t="s">
        <v>6</v>
      </c>
      <c r="D175" s="39">
        <v>418.11500000000001</v>
      </c>
      <c r="E175" s="39">
        <v>418.11500000000001</v>
      </c>
      <c r="F175" s="40">
        <v>1</v>
      </c>
    </row>
    <row r="176" spans="1:6" ht="22.5" thickBot="1">
      <c r="A176" s="101"/>
      <c r="B176" s="95"/>
      <c r="C176" s="3" t="s">
        <v>5</v>
      </c>
      <c r="D176" s="43"/>
      <c r="E176" s="44"/>
      <c r="F176" s="45"/>
    </row>
    <row r="177" spans="1:6" ht="15.75" thickBot="1">
      <c r="A177" s="101"/>
      <c r="B177" s="95"/>
      <c r="C177" s="3" t="s">
        <v>16</v>
      </c>
      <c r="D177" s="50">
        <v>139.54477</v>
      </c>
      <c r="E177" s="50">
        <v>139.54477</v>
      </c>
      <c r="F177" s="45">
        <v>1</v>
      </c>
    </row>
    <row r="178" spans="1:6" ht="15.75" thickBot="1">
      <c r="A178" s="101"/>
      <c r="B178" s="95"/>
      <c r="C178" s="3" t="s">
        <v>17</v>
      </c>
      <c r="D178" s="50"/>
      <c r="E178" s="50"/>
      <c r="F178" s="45"/>
    </row>
    <row r="179" spans="1:6" ht="22.5" thickBot="1">
      <c r="A179" s="101"/>
      <c r="B179" s="95"/>
      <c r="C179" s="3" t="s">
        <v>18</v>
      </c>
      <c r="D179" s="50"/>
      <c r="E179" s="50"/>
      <c r="F179" s="45"/>
    </row>
    <row r="180" spans="1:6" ht="22.5" thickBot="1">
      <c r="A180" s="102"/>
      <c r="B180" s="96"/>
      <c r="C180" s="3" t="s">
        <v>72</v>
      </c>
      <c r="D180" s="50">
        <v>278.57022999999998</v>
      </c>
      <c r="E180" s="50">
        <v>278.57022999999998</v>
      </c>
      <c r="F180" s="45">
        <v>1</v>
      </c>
    </row>
    <row r="181" spans="1:6" ht="15.75" customHeight="1" thickBot="1">
      <c r="A181" s="94" t="s">
        <v>57</v>
      </c>
      <c r="B181" s="94" t="s">
        <v>150</v>
      </c>
      <c r="C181" s="7" t="s">
        <v>6</v>
      </c>
      <c r="D181" s="39">
        <v>0</v>
      </c>
      <c r="E181" s="39">
        <v>0</v>
      </c>
      <c r="F181" s="40" t="e">
        <v>#DIV/0!</v>
      </c>
    </row>
    <row r="182" spans="1:6" ht="22.5" thickBot="1">
      <c r="A182" s="95"/>
      <c r="B182" s="95"/>
      <c r="C182" s="3" t="s">
        <v>5</v>
      </c>
      <c r="D182" s="43"/>
      <c r="E182" s="44"/>
      <c r="F182" s="45"/>
    </row>
    <row r="183" spans="1:6" ht="15.75" thickBot="1">
      <c r="A183" s="95"/>
      <c r="B183" s="95"/>
      <c r="C183" s="3" t="s">
        <v>16</v>
      </c>
      <c r="D183" s="43"/>
      <c r="E183" s="44"/>
      <c r="F183" s="45"/>
    </row>
    <row r="184" spans="1:6" ht="15.75" thickBot="1">
      <c r="A184" s="95"/>
      <c r="B184" s="95"/>
      <c r="C184" s="3" t="s">
        <v>17</v>
      </c>
      <c r="D184" s="43"/>
      <c r="E184" s="44"/>
      <c r="F184" s="45"/>
    </row>
    <row r="185" spans="1:6" ht="22.5" thickBot="1">
      <c r="A185" s="95"/>
      <c r="B185" s="95"/>
      <c r="C185" s="3" t="s">
        <v>18</v>
      </c>
      <c r="D185" s="43"/>
      <c r="E185" s="44"/>
      <c r="F185" s="45"/>
    </row>
    <row r="186" spans="1:6" ht="22.5" thickBot="1">
      <c r="A186" s="96"/>
      <c r="B186" s="96"/>
      <c r="C186" s="3" t="s">
        <v>72</v>
      </c>
      <c r="D186" s="43">
        <v>0</v>
      </c>
      <c r="E186" s="43">
        <v>0</v>
      </c>
      <c r="F186" s="45"/>
    </row>
    <row r="187" spans="1:6" ht="15.75" customHeight="1" thickBot="1">
      <c r="A187" s="94" t="s">
        <v>58</v>
      </c>
      <c r="B187" s="94" t="s">
        <v>43</v>
      </c>
      <c r="C187" s="7" t="s">
        <v>6</v>
      </c>
      <c r="D187" s="39">
        <v>250.5</v>
      </c>
      <c r="E187" s="39">
        <v>187.31239000000002</v>
      </c>
      <c r="F187" s="40">
        <v>0.74775405189620769</v>
      </c>
    </row>
    <row r="188" spans="1:6" ht="22.5" thickBot="1">
      <c r="A188" s="95"/>
      <c r="B188" s="95"/>
      <c r="C188" s="3" t="s">
        <v>5</v>
      </c>
      <c r="D188" s="43"/>
      <c r="E188" s="44"/>
      <c r="F188" s="45"/>
    </row>
    <row r="189" spans="1:6" ht="18.75" customHeight="1" thickBot="1">
      <c r="A189" s="95"/>
      <c r="B189" s="95"/>
      <c r="C189" s="3" t="s">
        <v>16</v>
      </c>
      <c r="D189" s="43"/>
      <c r="E189" s="44"/>
      <c r="F189" s="45"/>
    </row>
    <row r="190" spans="1:6" ht="17.25" customHeight="1" thickBot="1">
      <c r="A190" s="95"/>
      <c r="B190" s="95"/>
      <c r="C190" s="3" t="s">
        <v>17</v>
      </c>
      <c r="D190" s="43"/>
      <c r="E190" s="44"/>
      <c r="F190" s="45"/>
    </row>
    <row r="191" spans="1:6" ht="22.5" thickBot="1">
      <c r="A191" s="95"/>
      <c r="B191" s="95"/>
      <c r="C191" s="3" t="s">
        <v>18</v>
      </c>
      <c r="D191" s="43"/>
      <c r="E191" s="44"/>
      <c r="F191" s="45"/>
    </row>
    <row r="192" spans="1:6" ht="22.5" thickBot="1">
      <c r="A192" s="96"/>
      <c r="B192" s="96"/>
      <c r="C192" s="3" t="s">
        <v>72</v>
      </c>
      <c r="D192" s="43">
        <v>250.5</v>
      </c>
      <c r="E192" s="43">
        <v>187.31239000000002</v>
      </c>
      <c r="F192" s="45">
        <v>0.74775405189620769</v>
      </c>
    </row>
    <row r="193" spans="1:6" ht="15.75" customHeight="1" thickBot="1">
      <c r="A193" s="94" t="s">
        <v>59</v>
      </c>
      <c r="B193" s="94" t="s">
        <v>44</v>
      </c>
      <c r="C193" s="7" t="s">
        <v>6</v>
      </c>
      <c r="D193" s="39">
        <v>20</v>
      </c>
      <c r="E193" s="39">
        <v>0</v>
      </c>
      <c r="F193" s="40">
        <v>0</v>
      </c>
    </row>
    <row r="194" spans="1:6" ht="22.5" thickBot="1">
      <c r="A194" s="95"/>
      <c r="B194" s="95"/>
      <c r="C194" s="3" t="s">
        <v>5</v>
      </c>
      <c r="D194" s="43"/>
      <c r="E194" s="44"/>
      <c r="F194" s="45"/>
    </row>
    <row r="195" spans="1:6" ht="15.75" thickBot="1">
      <c r="A195" s="95"/>
      <c r="B195" s="95"/>
      <c r="C195" s="3" t="s">
        <v>16</v>
      </c>
      <c r="D195" s="43"/>
      <c r="E195" s="44"/>
      <c r="F195" s="45"/>
    </row>
    <row r="196" spans="1:6" ht="15.75" thickBot="1">
      <c r="A196" s="95"/>
      <c r="B196" s="95"/>
      <c r="C196" s="3" t="s">
        <v>17</v>
      </c>
      <c r="D196" s="43"/>
      <c r="E196" s="44"/>
      <c r="F196" s="45"/>
    </row>
    <row r="197" spans="1:6" ht="22.5" thickBot="1">
      <c r="A197" s="95"/>
      <c r="B197" s="95"/>
      <c r="C197" s="3" t="s">
        <v>18</v>
      </c>
      <c r="D197" s="43"/>
      <c r="E197" s="44"/>
      <c r="F197" s="45"/>
    </row>
    <row r="198" spans="1:6" ht="22.5" thickBot="1">
      <c r="A198" s="96"/>
      <c r="B198" s="96"/>
      <c r="C198" s="3" t="s">
        <v>72</v>
      </c>
      <c r="D198" s="43">
        <v>20</v>
      </c>
      <c r="E198" s="43">
        <v>0</v>
      </c>
      <c r="F198" s="45">
        <v>0</v>
      </c>
    </row>
    <row r="199" spans="1:6" ht="15.75" customHeight="1" thickBot="1">
      <c r="A199" s="94" t="s">
        <v>60</v>
      </c>
      <c r="B199" s="94" t="s">
        <v>143</v>
      </c>
      <c r="C199" s="7" t="s">
        <v>6</v>
      </c>
      <c r="D199" s="39">
        <v>1330</v>
      </c>
      <c r="E199" s="39">
        <v>1323.9584399999999</v>
      </c>
      <c r="F199" s="40">
        <v>0.99545747368421045</v>
      </c>
    </row>
    <row r="200" spans="1:6" ht="22.5" thickBot="1">
      <c r="A200" s="95"/>
      <c r="B200" s="95"/>
      <c r="C200" s="3" t="s">
        <v>5</v>
      </c>
      <c r="D200" s="43"/>
      <c r="E200" s="44"/>
      <c r="F200" s="45"/>
    </row>
    <row r="201" spans="1:6" ht="15.75" thickBot="1">
      <c r="A201" s="95"/>
      <c r="B201" s="95"/>
      <c r="C201" s="3" t="s">
        <v>16</v>
      </c>
      <c r="D201" s="43"/>
      <c r="E201" s="44"/>
      <c r="F201" s="45"/>
    </row>
    <row r="202" spans="1:6" ht="15.75" thickBot="1">
      <c r="A202" s="95"/>
      <c r="B202" s="95"/>
      <c r="C202" s="3" t="s">
        <v>17</v>
      </c>
      <c r="D202" s="43"/>
      <c r="E202" s="44"/>
      <c r="F202" s="45"/>
    </row>
    <row r="203" spans="1:6" ht="22.5" thickBot="1">
      <c r="A203" s="95"/>
      <c r="B203" s="95"/>
      <c r="C203" s="3" t="s">
        <v>18</v>
      </c>
      <c r="D203" s="43"/>
      <c r="E203" s="44"/>
      <c r="F203" s="45"/>
    </row>
    <row r="204" spans="1:6" ht="22.5" thickBot="1">
      <c r="A204" s="96"/>
      <c r="B204" s="96"/>
      <c r="C204" s="3" t="s">
        <v>72</v>
      </c>
      <c r="D204" s="43">
        <v>1330</v>
      </c>
      <c r="E204" s="43">
        <v>1323.9584399999999</v>
      </c>
      <c r="F204" s="45">
        <v>0.99545747368421045</v>
      </c>
    </row>
    <row r="205" spans="1:6" ht="15.75" customHeight="1" thickBot="1">
      <c r="A205" s="94" t="s">
        <v>61</v>
      </c>
      <c r="B205" s="94" t="s">
        <v>144</v>
      </c>
      <c r="C205" s="7" t="s">
        <v>6</v>
      </c>
      <c r="D205" s="39">
        <v>487.32337000000001</v>
      </c>
      <c r="E205" s="39">
        <v>460.09204999999997</v>
      </c>
      <c r="F205" s="40">
        <v>0.9441206359547254</v>
      </c>
    </row>
    <row r="206" spans="1:6" ht="22.5" thickBot="1">
      <c r="A206" s="95"/>
      <c r="B206" s="95"/>
      <c r="C206" s="3" t="s">
        <v>5</v>
      </c>
      <c r="D206" s="43"/>
      <c r="E206" s="44"/>
      <c r="F206" s="45"/>
    </row>
    <row r="207" spans="1:6" ht="15.75" thickBot="1">
      <c r="A207" s="95"/>
      <c r="B207" s="95"/>
      <c r="C207" s="3" t="s">
        <v>16</v>
      </c>
      <c r="D207" s="43"/>
      <c r="E207" s="44"/>
      <c r="F207" s="45"/>
    </row>
    <row r="208" spans="1:6" ht="15.75" thickBot="1">
      <c r="A208" s="95"/>
      <c r="B208" s="95"/>
      <c r="C208" s="3" t="s">
        <v>17</v>
      </c>
      <c r="D208" s="43"/>
      <c r="E208" s="44"/>
      <c r="F208" s="45"/>
    </row>
    <row r="209" spans="1:6" ht="22.5" thickBot="1">
      <c r="A209" s="95"/>
      <c r="B209" s="95"/>
      <c r="C209" s="3" t="s">
        <v>18</v>
      </c>
      <c r="D209" s="43"/>
      <c r="E209" s="44"/>
      <c r="F209" s="45"/>
    </row>
    <row r="210" spans="1:6" ht="22.5" thickBot="1">
      <c r="A210" s="96"/>
      <c r="B210" s="96"/>
      <c r="C210" s="3" t="s">
        <v>72</v>
      </c>
      <c r="D210" s="43">
        <v>487.32337000000001</v>
      </c>
      <c r="E210" s="43">
        <v>460.09204999999997</v>
      </c>
      <c r="F210" s="45">
        <v>0.9441206359547254</v>
      </c>
    </row>
    <row r="211" spans="1:6" ht="15.75" customHeight="1" thickBot="1">
      <c r="A211" s="94" t="s">
        <v>62</v>
      </c>
      <c r="B211" s="94" t="s">
        <v>79</v>
      </c>
      <c r="C211" s="7" t="s">
        <v>6</v>
      </c>
      <c r="D211" s="39">
        <v>3915</v>
      </c>
      <c r="E211" s="39">
        <v>3062.9721300000006</v>
      </c>
      <c r="F211" s="40">
        <v>0.78236836015325684</v>
      </c>
    </row>
    <row r="212" spans="1:6" ht="22.5" thickBot="1">
      <c r="A212" s="95"/>
      <c r="B212" s="95"/>
      <c r="C212" s="3" t="s">
        <v>5</v>
      </c>
      <c r="D212" s="43"/>
      <c r="E212" s="44"/>
      <c r="F212" s="45"/>
    </row>
    <row r="213" spans="1:6" ht="15.75" thickBot="1">
      <c r="A213" s="95"/>
      <c r="B213" s="95"/>
      <c r="C213" s="3" t="s">
        <v>16</v>
      </c>
      <c r="D213" s="43"/>
      <c r="E213" s="44"/>
      <c r="F213" s="45"/>
    </row>
    <row r="214" spans="1:6" ht="15.75" thickBot="1">
      <c r="A214" s="95"/>
      <c r="B214" s="95"/>
      <c r="C214" s="3" t="s">
        <v>17</v>
      </c>
      <c r="D214" s="43"/>
      <c r="E214" s="44"/>
      <c r="F214" s="45"/>
    </row>
    <row r="215" spans="1:6" ht="22.5" thickBot="1">
      <c r="A215" s="95"/>
      <c r="B215" s="95"/>
      <c r="C215" s="3" t="s">
        <v>18</v>
      </c>
      <c r="D215" s="43"/>
      <c r="E215" s="44"/>
      <c r="F215" s="45"/>
    </row>
    <row r="216" spans="1:6" ht="22.5" thickBot="1">
      <c r="A216" s="96"/>
      <c r="B216" s="96"/>
      <c r="C216" s="3" t="s">
        <v>72</v>
      </c>
      <c r="D216" s="43">
        <v>3915</v>
      </c>
      <c r="E216" s="43">
        <v>3062.9721300000006</v>
      </c>
      <c r="F216" s="45">
        <v>0.78236836015325684</v>
      </c>
    </row>
    <row r="217" spans="1:6" ht="15.75" customHeight="1" thickBot="1">
      <c r="A217" s="94" t="s">
        <v>63</v>
      </c>
      <c r="B217" s="94" t="s">
        <v>73</v>
      </c>
      <c r="C217" s="7" t="s">
        <v>6</v>
      </c>
      <c r="D217" s="39">
        <v>372.30799999999999</v>
      </c>
      <c r="E217" s="39">
        <v>372.30799999999999</v>
      </c>
      <c r="F217" s="40">
        <v>1</v>
      </c>
    </row>
    <row r="218" spans="1:6" ht="22.5" thickBot="1">
      <c r="A218" s="95"/>
      <c r="B218" s="95"/>
      <c r="C218" s="3" t="s">
        <v>5</v>
      </c>
      <c r="D218" s="43"/>
      <c r="E218" s="44"/>
      <c r="F218" s="45"/>
    </row>
    <row r="219" spans="1:6" ht="15.75" thickBot="1">
      <c r="A219" s="95"/>
      <c r="B219" s="95"/>
      <c r="C219" s="3" t="s">
        <v>16</v>
      </c>
      <c r="D219" s="43"/>
      <c r="E219" s="44"/>
      <c r="F219" s="45"/>
    </row>
    <row r="220" spans="1:6" ht="15.75" thickBot="1">
      <c r="A220" s="95"/>
      <c r="B220" s="95"/>
      <c r="C220" s="3" t="s">
        <v>17</v>
      </c>
      <c r="D220" s="43"/>
      <c r="E220" s="44"/>
      <c r="F220" s="45"/>
    </row>
    <row r="221" spans="1:6" ht="22.5" thickBot="1">
      <c r="A221" s="95"/>
      <c r="B221" s="95"/>
      <c r="C221" s="3" t="s">
        <v>18</v>
      </c>
      <c r="D221" s="43"/>
      <c r="E221" s="44"/>
      <c r="F221" s="45"/>
    </row>
    <row r="222" spans="1:6" ht="22.5" thickBot="1">
      <c r="A222" s="96"/>
      <c r="B222" s="96"/>
      <c r="C222" s="3" t="s">
        <v>72</v>
      </c>
      <c r="D222" s="43">
        <v>372.30799999999999</v>
      </c>
      <c r="E222" s="43">
        <v>372.30799999999999</v>
      </c>
      <c r="F222" s="45">
        <v>1</v>
      </c>
    </row>
    <row r="223" spans="1:6" ht="15.75" customHeight="1" thickBot="1">
      <c r="A223" s="94" t="s">
        <v>64</v>
      </c>
      <c r="B223" s="94" t="s">
        <v>45</v>
      </c>
      <c r="C223" s="7" t="s">
        <v>6</v>
      </c>
      <c r="D223" s="39">
        <v>655</v>
      </c>
      <c r="E223" s="39">
        <v>598.27521999999999</v>
      </c>
      <c r="F223" s="40">
        <v>0.91339728244274809</v>
      </c>
    </row>
    <row r="224" spans="1:6" ht="22.5" thickBot="1">
      <c r="A224" s="95"/>
      <c r="B224" s="95"/>
      <c r="C224" s="3" t="s">
        <v>5</v>
      </c>
      <c r="D224" s="43"/>
      <c r="E224" s="44"/>
      <c r="F224" s="45"/>
    </row>
    <row r="225" spans="1:6" ht="15.75" thickBot="1">
      <c r="A225" s="95"/>
      <c r="B225" s="95"/>
      <c r="C225" s="3" t="s">
        <v>16</v>
      </c>
      <c r="D225" s="43"/>
      <c r="E225" s="44"/>
      <c r="F225" s="45"/>
    </row>
    <row r="226" spans="1:6" ht="15.75" thickBot="1">
      <c r="A226" s="95"/>
      <c r="B226" s="95"/>
      <c r="C226" s="3" t="s">
        <v>17</v>
      </c>
      <c r="D226" s="43"/>
      <c r="E226" s="44"/>
      <c r="F226" s="45"/>
    </row>
    <row r="227" spans="1:6" ht="22.5" thickBot="1">
      <c r="A227" s="95"/>
      <c r="B227" s="95"/>
      <c r="C227" s="3" t="s">
        <v>18</v>
      </c>
      <c r="D227" s="43"/>
      <c r="E227" s="44"/>
      <c r="F227" s="45"/>
    </row>
    <row r="228" spans="1:6" ht="22.5" thickBot="1">
      <c r="A228" s="96"/>
      <c r="B228" s="96"/>
      <c r="C228" s="3" t="s">
        <v>72</v>
      </c>
      <c r="D228" s="43">
        <v>655</v>
      </c>
      <c r="E228" s="43">
        <v>598.27521999999999</v>
      </c>
      <c r="F228" s="45">
        <v>0.91339728244274809</v>
      </c>
    </row>
    <row r="229" spans="1:6" ht="15.75" customHeight="1" thickBot="1">
      <c r="A229" s="94" t="s">
        <v>74</v>
      </c>
      <c r="B229" s="94" t="s">
        <v>80</v>
      </c>
      <c r="C229" s="7" t="s">
        <v>6</v>
      </c>
      <c r="D229" s="39">
        <v>6607.7193600000001</v>
      </c>
      <c r="E229" s="39">
        <v>6228.0250300000016</v>
      </c>
      <c r="F229" s="40">
        <v>0.94253776389195831</v>
      </c>
    </row>
    <row r="230" spans="1:6" ht="22.5" thickBot="1">
      <c r="A230" s="95"/>
      <c r="B230" s="95"/>
      <c r="C230" s="3" t="s">
        <v>5</v>
      </c>
      <c r="D230" s="43"/>
      <c r="E230" s="44"/>
      <c r="F230" s="45"/>
    </row>
    <row r="231" spans="1:6" ht="15.75" thickBot="1">
      <c r="A231" s="95"/>
      <c r="B231" s="95"/>
      <c r="C231" s="3" t="s">
        <v>16</v>
      </c>
      <c r="D231" s="43"/>
      <c r="E231" s="44"/>
      <c r="F231" s="45"/>
    </row>
    <row r="232" spans="1:6" ht="15.75" thickBot="1">
      <c r="A232" s="95"/>
      <c r="B232" s="95"/>
      <c r="C232" s="3" t="s">
        <v>17</v>
      </c>
      <c r="D232" s="43"/>
      <c r="E232" s="44"/>
      <c r="F232" s="45"/>
    </row>
    <row r="233" spans="1:6" ht="22.5" thickBot="1">
      <c r="A233" s="95"/>
      <c r="B233" s="95"/>
      <c r="C233" s="3" t="s">
        <v>18</v>
      </c>
      <c r="D233" s="43"/>
      <c r="E233" s="44"/>
      <c r="F233" s="45"/>
    </row>
    <row r="234" spans="1:6" ht="22.5" thickBot="1">
      <c r="A234" s="96"/>
      <c r="B234" s="96"/>
      <c r="C234" s="3" t="s">
        <v>72</v>
      </c>
      <c r="D234" s="43">
        <v>6607.7193600000001</v>
      </c>
      <c r="E234" s="43">
        <v>6228.0250300000016</v>
      </c>
      <c r="F234" s="45">
        <v>0.94253776389195831</v>
      </c>
    </row>
    <row r="235" spans="1:6" ht="15.75" customHeight="1" thickBot="1">
      <c r="A235" s="94" t="s">
        <v>88</v>
      </c>
      <c r="B235" s="94" t="s">
        <v>123</v>
      </c>
      <c r="C235" s="7" t="s">
        <v>6</v>
      </c>
      <c r="D235" s="39">
        <v>637.17303000000004</v>
      </c>
      <c r="E235" s="39">
        <v>631.5</v>
      </c>
      <c r="F235" s="40">
        <v>0.9910965628912447</v>
      </c>
    </row>
    <row r="236" spans="1:6" ht="22.5" thickBot="1">
      <c r="A236" s="95"/>
      <c r="B236" s="95"/>
      <c r="C236" s="3" t="s">
        <v>5</v>
      </c>
      <c r="D236" s="43"/>
      <c r="E236" s="44"/>
      <c r="F236" s="45"/>
    </row>
    <row r="237" spans="1:6" ht="15.75" thickBot="1">
      <c r="A237" s="95"/>
      <c r="B237" s="95"/>
      <c r="C237" s="3" t="s">
        <v>16</v>
      </c>
      <c r="D237" s="43"/>
      <c r="E237" s="44"/>
      <c r="F237" s="45"/>
    </row>
    <row r="238" spans="1:6" ht="15.75" thickBot="1">
      <c r="A238" s="95"/>
      <c r="B238" s="95"/>
      <c r="C238" s="3" t="s">
        <v>17</v>
      </c>
      <c r="D238" s="43"/>
      <c r="E238" s="44"/>
      <c r="F238" s="45"/>
    </row>
    <row r="239" spans="1:6" ht="22.5" thickBot="1">
      <c r="A239" s="95"/>
      <c r="B239" s="95"/>
      <c r="C239" s="3" t="s">
        <v>18</v>
      </c>
      <c r="D239" s="43"/>
      <c r="E239" s="44"/>
      <c r="F239" s="45"/>
    </row>
    <row r="240" spans="1:6" ht="22.5" thickBot="1">
      <c r="A240" s="96"/>
      <c r="B240" s="96"/>
      <c r="C240" s="3" t="s">
        <v>72</v>
      </c>
      <c r="D240" s="43">
        <v>637.17303000000004</v>
      </c>
      <c r="E240" s="43">
        <v>631.5</v>
      </c>
      <c r="F240" s="45">
        <v>0.9910965628912447</v>
      </c>
    </row>
    <row r="241" spans="1:6" ht="15.75" customHeight="1" thickBot="1">
      <c r="A241" s="94" t="s">
        <v>89</v>
      </c>
      <c r="B241" s="94" t="s">
        <v>81</v>
      </c>
      <c r="C241" s="7" t="s">
        <v>6</v>
      </c>
      <c r="D241" s="39">
        <v>400</v>
      </c>
      <c r="E241" s="39">
        <v>336.50612999999998</v>
      </c>
      <c r="F241" s="40">
        <v>0.84126532499999995</v>
      </c>
    </row>
    <row r="242" spans="1:6" ht="22.5" thickBot="1">
      <c r="A242" s="95"/>
      <c r="B242" s="95"/>
      <c r="C242" s="3" t="s">
        <v>5</v>
      </c>
      <c r="D242" s="43"/>
      <c r="E242" s="44"/>
      <c r="F242" s="45"/>
    </row>
    <row r="243" spans="1:6" ht="15.75" thickBot="1">
      <c r="A243" s="95"/>
      <c r="B243" s="95"/>
      <c r="C243" s="3" t="s">
        <v>16</v>
      </c>
      <c r="D243" s="43"/>
      <c r="E243" s="44"/>
      <c r="F243" s="45"/>
    </row>
    <row r="244" spans="1:6" ht="15.75" thickBot="1">
      <c r="A244" s="95"/>
      <c r="B244" s="95"/>
      <c r="C244" s="3" t="s">
        <v>17</v>
      </c>
      <c r="D244" s="43"/>
      <c r="E244" s="44"/>
      <c r="F244" s="45"/>
    </row>
    <row r="245" spans="1:6" ht="22.5" thickBot="1">
      <c r="A245" s="95"/>
      <c r="B245" s="95"/>
      <c r="C245" s="3" t="s">
        <v>18</v>
      </c>
      <c r="D245" s="43"/>
      <c r="E245" s="44"/>
      <c r="F245" s="45"/>
    </row>
    <row r="246" spans="1:6" ht="22.5" thickBot="1">
      <c r="A246" s="96"/>
      <c r="B246" s="96"/>
      <c r="C246" s="3" t="s">
        <v>72</v>
      </c>
      <c r="D246" s="43">
        <v>400</v>
      </c>
      <c r="E246" s="43">
        <v>336.50612999999998</v>
      </c>
      <c r="F246" s="45">
        <v>0.84126532499999995</v>
      </c>
    </row>
    <row r="247" spans="1:6" ht="15.75" customHeight="1" thickBot="1">
      <c r="A247" s="100" t="s">
        <v>90</v>
      </c>
      <c r="B247" s="94" t="s">
        <v>82</v>
      </c>
      <c r="C247" s="7" t="s">
        <v>6</v>
      </c>
      <c r="D247" s="39">
        <v>266.23500000000001</v>
      </c>
      <c r="E247" s="39">
        <v>266.23500000000001</v>
      </c>
      <c r="F247" s="40">
        <v>1</v>
      </c>
    </row>
    <row r="248" spans="1:6" ht="22.5" thickBot="1">
      <c r="A248" s="101"/>
      <c r="B248" s="95"/>
      <c r="C248" s="3" t="s">
        <v>5</v>
      </c>
      <c r="D248" s="43"/>
      <c r="E248" s="44"/>
      <c r="F248" s="45"/>
    </row>
    <row r="249" spans="1:6" ht="15.75" thickBot="1">
      <c r="A249" s="101"/>
      <c r="B249" s="95"/>
      <c r="C249" s="3" t="s">
        <v>16</v>
      </c>
      <c r="D249" s="46">
        <v>88.855230000000006</v>
      </c>
      <c r="E249" s="46">
        <v>88.855230000000006</v>
      </c>
      <c r="F249" s="45">
        <v>1</v>
      </c>
    </row>
    <row r="250" spans="1:6" ht="15.75" thickBot="1">
      <c r="A250" s="101"/>
      <c r="B250" s="95"/>
      <c r="C250" s="3" t="s">
        <v>17</v>
      </c>
      <c r="D250" s="46"/>
      <c r="E250" s="46"/>
      <c r="F250" s="45"/>
    </row>
    <row r="251" spans="1:6" ht="22.5" thickBot="1">
      <c r="A251" s="101"/>
      <c r="B251" s="95"/>
      <c r="C251" s="3" t="s">
        <v>18</v>
      </c>
      <c r="D251" s="46"/>
      <c r="E251" s="46"/>
      <c r="F251" s="45"/>
    </row>
    <row r="252" spans="1:6" ht="22.5" thickBot="1">
      <c r="A252" s="102"/>
      <c r="B252" s="96"/>
      <c r="C252" s="3" t="s">
        <v>72</v>
      </c>
      <c r="D252" s="46">
        <v>177.37977000000001</v>
      </c>
      <c r="E252" s="46">
        <v>177.37977000000001</v>
      </c>
      <c r="F252" s="45">
        <v>1</v>
      </c>
    </row>
    <row r="253" spans="1:6" ht="15.75" customHeight="1" thickBot="1">
      <c r="A253" s="100" t="s">
        <v>151</v>
      </c>
      <c r="B253" s="94" t="s">
        <v>202</v>
      </c>
      <c r="C253" s="7" t="s">
        <v>6</v>
      </c>
      <c r="D253" s="39">
        <v>1154.2860000000001</v>
      </c>
      <c r="E253" s="39">
        <v>1154.2860000000001</v>
      </c>
      <c r="F253" s="66">
        <v>1</v>
      </c>
    </row>
    <row r="254" spans="1:6" ht="22.5" thickBot="1">
      <c r="A254" s="101"/>
      <c r="B254" s="95"/>
      <c r="C254" s="3" t="s">
        <v>5</v>
      </c>
      <c r="D254" s="43"/>
      <c r="E254" s="44"/>
      <c r="F254" s="67"/>
    </row>
    <row r="255" spans="1:6" ht="15.75" thickBot="1">
      <c r="A255" s="101"/>
      <c r="B255" s="95"/>
      <c r="C255" s="3" t="s">
        <v>16</v>
      </c>
      <c r="D255" s="46">
        <v>1050.4000000000001</v>
      </c>
      <c r="E255" s="46">
        <v>1050.4000000000001</v>
      </c>
      <c r="F255" s="67">
        <v>1</v>
      </c>
    </row>
    <row r="256" spans="1:6" ht="15.75" thickBot="1">
      <c r="A256" s="101"/>
      <c r="B256" s="95"/>
      <c r="C256" s="3" t="s">
        <v>17</v>
      </c>
      <c r="D256" s="46"/>
      <c r="E256" s="46"/>
      <c r="F256" s="67"/>
    </row>
    <row r="257" spans="1:6" ht="22.5" thickBot="1">
      <c r="A257" s="101"/>
      <c r="B257" s="95"/>
      <c r="C257" s="3" t="s">
        <v>18</v>
      </c>
      <c r="D257" s="46"/>
      <c r="E257" s="46"/>
      <c r="F257" s="67"/>
    </row>
    <row r="258" spans="1:6" ht="22.5" thickBot="1">
      <c r="A258" s="102"/>
      <c r="B258" s="96"/>
      <c r="C258" s="3" t="s">
        <v>72</v>
      </c>
      <c r="D258" s="46">
        <v>103.886</v>
      </c>
      <c r="E258" s="46">
        <v>103.886</v>
      </c>
      <c r="F258" s="67">
        <v>1</v>
      </c>
    </row>
    <row r="259" spans="1:6" ht="15.75" customHeight="1" thickBot="1">
      <c r="A259" s="94" t="s">
        <v>152</v>
      </c>
      <c r="B259" s="94" t="s">
        <v>83</v>
      </c>
      <c r="C259" s="7" t="s">
        <v>6</v>
      </c>
      <c r="D259" s="39">
        <v>0</v>
      </c>
      <c r="E259" s="39">
        <v>0</v>
      </c>
      <c r="F259" s="39"/>
    </row>
    <row r="260" spans="1:6" ht="22.5" thickBot="1">
      <c r="A260" s="95"/>
      <c r="B260" s="95"/>
      <c r="C260" s="3" t="s">
        <v>5</v>
      </c>
      <c r="D260" s="43"/>
      <c r="E260" s="44"/>
      <c r="F260" s="45" t="s">
        <v>153</v>
      </c>
    </row>
    <row r="261" spans="1:6" ht="15.75" thickBot="1">
      <c r="A261" s="95"/>
      <c r="B261" s="95"/>
      <c r="C261" s="3" t="s">
        <v>16</v>
      </c>
      <c r="D261" s="43"/>
      <c r="E261" s="43"/>
      <c r="F261" s="45"/>
    </row>
    <row r="262" spans="1:6" ht="15.75" thickBot="1">
      <c r="A262" s="95"/>
      <c r="B262" s="95"/>
      <c r="C262" s="3" t="s">
        <v>17</v>
      </c>
      <c r="D262" s="43"/>
      <c r="E262" s="44"/>
      <c r="F262" s="45"/>
    </row>
    <row r="263" spans="1:6" ht="22.5" thickBot="1">
      <c r="A263" s="95"/>
      <c r="B263" s="95"/>
      <c r="C263" s="3" t="s">
        <v>18</v>
      </c>
      <c r="D263" s="43"/>
      <c r="E263" s="44"/>
      <c r="F263" s="45"/>
    </row>
    <row r="264" spans="1:6" ht="22.5" thickBot="1">
      <c r="A264" s="96"/>
      <c r="B264" s="96"/>
      <c r="C264" s="3" t="s">
        <v>72</v>
      </c>
      <c r="D264" s="43"/>
      <c r="E264" s="43"/>
      <c r="F264" s="45"/>
    </row>
    <row r="265" spans="1:6" ht="15.75" customHeight="1" thickBot="1">
      <c r="A265" s="97" t="s">
        <v>3</v>
      </c>
      <c r="B265" s="97" t="s">
        <v>46</v>
      </c>
      <c r="C265" s="10" t="s">
        <v>6</v>
      </c>
      <c r="D265" s="53">
        <f>D266+D267+D268+D269+D270</f>
        <v>16840.007550000002</v>
      </c>
      <c r="E265" s="54">
        <f>E266+E267+E268+E269+E270</f>
        <v>16806.88855</v>
      </c>
      <c r="F265" s="55">
        <f>E265/D265</f>
        <v>0.99803331442093079</v>
      </c>
    </row>
    <row r="266" spans="1:6" ht="22.5" thickBot="1">
      <c r="A266" s="98"/>
      <c r="B266" s="98"/>
      <c r="C266" s="8" t="s">
        <v>5</v>
      </c>
      <c r="D266" s="56">
        <f>D272+D278+D284+D290+D296+D302+D308+D314</f>
        <v>0</v>
      </c>
      <c r="E266" s="56">
        <f>E272+E278+E284+E290+E296+E302+E308+E314</f>
        <v>0</v>
      </c>
      <c r="F266" s="58"/>
    </row>
    <row r="267" spans="1:6" ht="15.75" thickBot="1">
      <c r="A267" s="98"/>
      <c r="B267" s="98"/>
      <c r="C267" s="8" t="s">
        <v>16</v>
      </c>
      <c r="D267" s="56">
        <f t="shared" ref="D267:E270" si="7">D273+D279+D285+D291+D297+D303+D309+D315</f>
        <v>2802.7</v>
      </c>
      <c r="E267" s="56">
        <f t="shared" si="7"/>
        <v>2802.7</v>
      </c>
      <c r="F267" s="58">
        <f>E267/D267</f>
        <v>1</v>
      </c>
    </row>
    <row r="268" spans="1:6" ht="15.75" thickBot="1">
      <c r="A268" s="98"/>
      <c r="B268" s="98"/>
      <c r="C268" s="8" t="s">
        <v>17</v>
      </c>
      <c r="D268" s="56">
        <f t="shared" si="7"/>
        <v>0</v>
      </c>
      <c r="E268" s="56">
        <f t="shared" si="7"/>
        <v>0</v>
      </c>
      <c r="F268" s="58"/>
    </row>
    <row r="269" spans="1:6" ht="22.5" thickBot="1">
      <c r="A269" s="98"/>
      <c r="B269" s="98"/>
      <c r="C269" s="8" t="s">
        <v>18</v>
      </c>
      <c r="D269" s="56">
        <f t="shared" si="7"/>
        <v>0</v>
      </c>
      <c r="E269" s="56">
        <f t="shared" si="7"/>
        <v>0</v>
      </c>
      <c r="F269" s="58"/>
    </row>
    <row r="270" spans="1:6" ht="22.5" thickBot="1">
      <c r="A270" s="99"/>
      <c r="B270" s="99"/>
      <c r="C270" s="9" t="s">
        <v>72</v>
      </c>
      <c r="D270" s="56">
        <f t="shared" si="7"/>
        <v>14037.307550000001</v>
      </c>
      <c r="E270" s="56">
        <f t="shared" si="7"/>
        <v>14004.188549999999</v>
      </c>
      <c r="F270" s="58">
        <f>E270/D270</f>
        <v>0.99764064441261013</v>
      </c>
    </row>
    <row r="271" spans="1:6" ht="15.75" customHeight="1" thickBot="1">
      <c r="A271" s="94" t="s">
        <v>65</v>
      </c>
      <c r="B271" s="94" t="s">
        <v>47</v>
      </c>
      <c r="C271" s="7" t="s">
        <v>6</v>
      </c>
      <c r="D271" s="39">
        <v>9365.9</v>
      </c>
      <c r="E271" s="60">
        <v>9365.9</v>
      </c>
      <c r="F271" s="40">
        <v>1</v>
      </c>
    </row>
    <row r="272" spans="1:6" ht="22.5" thickBot="1">
      <c r="A272" s="95"/>
      <c r="B272" s="95"/>
      <c r="C272" s="3" t="s">
        <v>5</v>
      </c>
      <c r="D272" s="43"/>
      <c r="E272" s="44"/>
      <c r="F272" s="45"/>
    </row>
    <row r="273" spans="1:6" ht="15.75" thickBot="1">
      <c r="A273" s="95"/>
      <c r="B273" s="95"/>
      <c r="C273" s="3" t="s">
        <v>16</v>
      </c>
      <c r="D273" s="43"/>
      <c r="E273" s="44"/>
      <c r="F273" s="45"/>
    </row>
    <row r="274" spans="1:6" ht="15.75" thickBot="1">
      <c r="A274" s="95"/>
      <c r="B274" s="95"/>
      <c r="C274" s="3" t="s">
        <v>17</v>
      </c>
      <c r="D274" s="43"/>
      <c r="E274" s="44"/>
      <c r="F274" s="45"/>
    </row>
    <row r="275" spans="1:6" ht="22.5" thickBot="1">
      <c r="A275" s="95"/>
      <c r="B275" s="95"/>
      <c r="C275" s="3" t="s">
        <v>18</v>
      </c>
      <c r="D275" s="43"/>
      <c r="E275" s="44"/>
      <c r="F275" s="45"/>
    </row>
    <row r="276" spans="1:6" ht="22.5" thickBot="1">
      <c r="A276" s="96"/>
      <c r="B276" s="96"/>
      <c r="C276" s="3" t="s">
        <v>72</v>
      </c>
      <c r="D276" s="43">
        <v>9365.9</v>
      </c>
      <c r="E276" s="43">
        <v>9365.9</v>
      </c>
      <c r="F276" s="45">
        <v>1</v>
      </c>
    </row>
    <row r="277" spans="1:6" ht="15.75" customHeight="1" thickBot="1">
      <c r="A277" s="94" t="s">
        <v>66</v>
      </c>
      <c r="B277" s="94" t="s">
        <v>48</v>
      </c>
      <c r="C277" s="7" t="s">
        <v>6</v>
      </c>
      <c r="D277" s="39">
        <v>732.68855000000008</v>
      </c>
      <c r="E277" s="60">
        <v>732.68855000000008</v>
      </c>
      <c r="F277" s="40"/>
    </row>
    <row r="278" spans="1:6" ht="22.5" thickBot="1">
      <c r="A278" s="95"/>
      <c r="B278" s="95"/>
      <c r="C278" s="3" t="s">
        <v>5</v>
      </c>
      <c r="D278" s="43"/>
      <c r="E278" s="44"/>
      <c r="F278" s="45"/>
    </row>
    <row r="279" spans="1:6" ht="15.75" thickBot="1">
      <c r="A279" s="95"/>
      <c r="B279" s="95"/>
      <c r="C279" s="3" t="s">
        <v>16</v>
      </c>
      <c r="D279" s="43"/>
      <c r="E279" s="44"/>
      <c r="F279" s="45"/>
    </row>
    <row r="280" spans="1:6" ht="15.75" thickBot="1">
      <c r="A280" s="95"/>
      <c r="B280" s="95"/>
      <c r="C280" s="3" t="s">
        <v>17</v>
      </c>
      <c r="D280" s="43"/>
      <c r="E280" s="44"/>
      <c r="F280" s="45"/>
    </row>
    <row r="281" spans="1:6" ht="22.5" thickBot="1">
      <c r="A281" s="95"/>
      <c r="B281" s="95"/>
      <c r="C281" s="3" t="s">
        <v>18</v>
      </c>
      <c r="D281" s="43"/>
      <c r="E281" s="44"/>
      <c r="F281" s="45"/>
    </row>
    <row r="282" spans="1:6" ht="22.5" thickBot="1">
      <c r="A282" s="96"/>
      <c r="B282" s="96"/>
      <c r="C282" s="3" t="s">
        <v>72</v>
      </c>
      <c r="D282" s="43">
        <v>732.68855000000008</v>
      </c>
      <c r="E282" s="43">
        <v>732.68855000000008</v>
      </c>
      <c r="F282" s="45"/>
    </row>
    <row r="283" spans="1:6" ht="15.75" customHeight="1" thickBot="1">
      <c r="A283" s="94" t="s">
        <v>67</v>
      </c>
      <c r="B283" s="94" t="s">
        <v>49</v>
      </c>
      <c r="C283" s="7" t="s">
        <v>6</v>
      </c>
      <c r="D283" s="39">
        <v>750</v>
      </c>
      <c r="E283" s="60">
        <v>750</v>
      </c>
      <c r="F283" s="40">
        <v>1</v>
      </c>
    </row>
    <row r="284" spans="1:6" ht="22.5" thickBot="1">
      <c r="A284" s="95"/>
      <c r="B284" s="95"/>
      <c r="C284" s="3" t="s">
        <v>5</v>
      </c>
      <c r="D284" s="43"/>
      <c r="E284" s="44"/>
      <c r="F284" s="45"/>
    </row>
    <row r="285" spans="1:6" ht="15.75" thickBot="1">
      <c r="A285" s="95"/>
      <c r="B285" s="95"/>
      <c r="C285" s="3" t="s">
        <v>16</v>
      </c>
      <c r="D285" s="43"/>
      <c r="E285" s="44"/>
      <c r="F285" s="45"/>
    </row>
    <row r="286" spans="1:6" ht="15.75" thickBot="1">
      <c r="A286" s="95"/>
      <c r="B286" s="95"/>
      <c r="C286" s="3" t="s">
        <v>17</v>
      </c>
      <c r="D286" s="43"/>
      <c r="E286" s="44"/>
      <c r="F286" s="45"/>
    </row>
    <row r="287" spans="1:6" ht="22.5" thickBot="1">
      <c r="A287" s="95"/>
      <c r="B287" s="95"/>
      <c r="C287" s="3" t="s">
        <v>18</v>
      </c>
      <c r="D287" s="43"/>
      <c r="E287" s="44"/>
      <c r="F287" s="45"/>
    </row>
    <row r="288" spans="1:6" ht="22.5" thickBot="1">
      <c r="A288" s="96"/>
      <c r="B288" s="96"/>
      <c r="C288" s="3" t="s">
        <v>72</v>
      </c>
      <c r="D288" s="43">
        <v>750</v>
      </c>
      <c r="E288" s="43">
        <v>750</v>
      </c>
      <c r="F288" s="45">
        <v>1</v>
      </c>
    </row>
    <row r="289" spans="1:6" ht="15.75" customHeight="1" thickBot="1">
      <c r="A289" s="94" t="s">
        <v>68</v>
      </c>
      <c r="B289" s="94" t="s">
        <v>48</v>
      </c>
      <c r="C289" s="7" t="s">
        <v>6</v>
      </c>
      <c r="D289" s="39">
        <v>0</v>
      </c>
      <c r="E289" s="60">
        <v>0</v>
      </c>
      <c r="F289" s="40"/>
    </row>
    <row r="290" spans="1:6" ht="22.5" thickBot="1">
      <c r="A290" s="95"/>
      <c r="B290" s="95"/>
      <c r="C290" s="3" t="s">
        <v>5</v>
      </c>
      <c r="D290" s="43"/>
      <c r="E290" s="44"/>
      <c r="F290" s="45"/>
    </row>
    <row r="291" spans="1:6" ht="15.75" thickBot="1">
      <c r="A291" s="95"/>
      <c r="B291" s="95"/>
      <c r="C291" s="3" t="s">
        <v>16</v>
      </c>
      <c r="D291" s="43"/>
      <c r="E291" s="44"/>
      <c r="F291" s="45"/>
    </row>
    <row r="292" spans="1:6" ht="15.75" thickBot="1">
      <c r="A292" s="95"/>
      <c r="B292" s="95"/>
      <c r="C292" s="3" t="s">
        <v>17</v>
      </c>
      <c r="D292" s="43"/>
      <c r="E292" s="44"/>
      <c r="F292" s="45"/>
    </row>
    <row r="293" spans="1:6" ht="22.5" thickBot="1">
      <c r="A293" s="95"/>
      <c r="B293" s="95"/>
      <c r="C293" s="3" t="s">
        <v>18</v>
      </c>
      <c r="D293" s="43"/>
      <c r="E293" s="44"/>
      <c r="F293" s="45"/>
    </row>
    <row r="294" spans="1:6" ht="22.5" thickBot="1">
      <c r="A294" s="96"/>
      <c r="B294" s="96"/>
      <c r="C294" s="3" t="s">
        <v>72</v>
      </c>
      <c r="D294" s="43"/>
      <c r="E294" s="44"/>
      <c r="F294" s="45"/>
    </row>
    <row r="295" spans="1:6" ht="15.75" customHeight="1" thickBot="1">
      <c r="A295" s="94" t="s">
        <v>28</v>
      </c>
      <c r="B295" s="94" t="s">
        <v>92</v>
      </c>
      <c r="C295" s="7" t="s">
        <v>6</v>
      </c>
      <c r="D295" s="39">
        <v>386.01900000000001</v>
      </c>
      <c r="E295" s="60">
        <v>352.9</v>
      </c>
      <c r="F295" s="40">
        <v>0.91420370499897663</v>
      </c>
    </row>
    <row r="296" spans="1:6" ht="22.5" thickBot="1">
      <c r="A296" s="95"/>
      <c r="B296" s="95"/>
      <c r="C296" s="3" t="s">
        <v>5</v>
      </c>
      <c r="D296" s="43"/>
      <c r="E296" s="44"/>
      <c r="F296" s="45"/>
    </row>
    <row r="297" spans="1:6" ht="15.75" thickBot="1">
      <c r="A297" s="95"/>
      <c r="B297" s="95"/>
      <c r="C297" s="3" t="s">
        <v>16</v>
      </c>
      <c r="D297" s="43"/>
      <c r="E297" s="44"/>
      <c r="F297" s="45"/>
    </row>
    <row r="298" spans="1:6" ht="15.75" thickBot="1">
      <c r="A298" s="95"/>
      <c r="B298" s="95"/>
      <c r="C298" s="3" t="s">
        <v>17</v>
      </c>
      <c r="D298" s="43"/>
      <c r="E298" s="44"/>
      <c r="F298" s="45"/>
    </row>
    <row r="299" spans="1:6" ht="22.5" thickBot="1">
      <c r="A299" s="95"/>
      <c r="B299" s="95"/>
      <c r="C299" s="3" t="s">
        <v>18</v>
      </c>
      <c r="D299" s="43"/>
      <c r="E299" s="44"/>
      <c r="F299" s="45"/>
    </row>
    <row r="300" spans="1:6" ht="22.5" thickBot="1">
      <c r="A300" s="96"/>
      <c r="B300" s="96"/>
      <c r="C300" s="3" t="s">
        <v>72</v>
      </c>
      <c r="D300" s="43">
        <v>386.01900000000001</v>
      </c>
      <c r="E300" s="43">
        <v>352.9</v>
      </c>
      <c r="F300" s="45">
        <v>0.91420370499897663</v>
      </c>
    </row>
    <row r="301" spans="1:6" ht="15.75" customHeight="1" thickBot="1">
      <c r="A301" s="94" t="s">
        <v>29</v>
      </c>
      <c r="B301" s="94" t="s">
        <v>48</v>
      </c>
      <c r="C301" s="7" t="s">
        <v>6</v>
      </c>
      <c r="D301" s="39">
        <v>0</v>
      </c>
      <c r="E301" s="60">
        <v>0</v>
      </c>
      <c r="F301" s="40"/>
    </row>
    <row r="302" spans="1:6" ht="22.5" thickBot="1">
      <c r="A302" s="95"/>
      <c r="B302" s="95"/>
      <c r="C302" s="3" t="s">
        <v>5</v>
      </c>
      <c r="D302" s="43"/>
      <c r="E302" s="44"/>
      <c r="F302" s="45"/>
    </row>
    <row r="303" spans="1:6" ht="15.75" thickBot="1">
      <c r="A303" s="95"/>
      <c r="B303" s="95"/>
      <c r="C303" s="3" t="s">
        <v>16</v>
      </c>
      <c r="D303" s="43"/>
      <c r="E303" s="44"/>
      <c r="F303" s="45"/>
    </row>
    <row r="304" spans="1:6" ht="15.75" thickBot="1">
      <c r="A304" s="95"/>
      <c r="B304" s="95"/>
      <c r="C304" s="3" t="s">
        <v>17</v>
      </c>
      <c r="D304" s="43"/>
      <c r="E304" s="44"/>
      <c r="F304" s="45"/>
    </row>
    <row r="305" spans="1:6" ht="22.5" thickBot="1">
      <c r="A305" s="95"/>
      <c r="B305" s="95"/>
      <c r="C305" s="3" t="s">
        <v>18</v>
      </c>
      <c r="D305" s="43"/>
      <c r="E305" s="44"/>
      <c r="F305" s="45"/>
    </row>
    <row r="306" spans="1:6" ht="22.5" thickBot="1">
      <c r="A306" s="96"/>
      <c r="B306" s="96"/>
      <c r="C306" s="3" t="s">
        <v>72</v>
      </c>
      <c r="D306" s="43"/>
      <c r="E306" s="44"/>
      <c r="F306" s="45"/>
    </row>
    <row r="307" spans="1:6" ht="15.75" customHeight="1" thickBot="1">
      <c r="A307" s="94" t="s">
        <v>30</v>
      </c>
      <c r="B307" s="94" t="s">
        <v>86</v>
      </c>
      <c r="C307" s="7" t="s">
        <v>6</v>
      </c>
      <c r="D307" s="39">
        <v>0</v>
      </c>
      <c r="E307" s="60">
        <v>0</v>
      </c>
      <c r="F307" s="40"/>
    </row>
    <row r="308" spans="1:6" ht="22.5" thickBot="1">
      <c r="A308" s="95"/>
      <c r="B308" s="95"/>
      <c r="C308" s="3" t="s">
        <v>5</v>
      </c>
      <c r="D308" s="43"/>
      <c r="E308" s="44"/>
      <c r="F308" s="45"/>
    </row>
    <row r="309" spans="1:6" ht="15.75" thickBot="1">
      <c r="A309" s="95"/>
      <c r="B309" s="95"/>
      <c r="C309" s="3" t="s">
        <v>16</v>
      </c>
      <c r="D309" s="43"/>
      <c r="E309" s="43"/>
      <c r="F309" s="45"/>
    </row>
    <row r="310" spans="1:6" ht="15.75" thickBot="1">
      <c r="A310" s="95"/>
      <c r="B310" s="95"/>
      <c r="C310" s="3" t="s">
        <v>17</v>
      </c>
      <c r="D310" s="43"/>
      <c r="E310" s="44"/>
      <c r="F310" s="45"/>
    </row>
    <row r="311" spans="1:6" ht="22.5" thickBot="1">
      <c r="A311" s="95"/>
      <c r="B311" s="95"/>
      <c r="C311" s="3" t="s">
        <v>18</v>
      </c>
      <c r="D311" s="43"/>
      <c r="E311" s="44"/>
      <c r="F311" s="45"/>
    </row>
    <row r="312" spans="1:6" ht="22.5" thickBot="1">
      <c r="A312" s="96"/>
      <c r="B312" s="96"/>
      <c r="C312" s="3" t="s">
        <v>72</v>
      </c>
      <c r="D312" s="43"/>
      <c r="E312" s="44"/>
      <c r="F312" s="45"/>
    </row>
    <row r="313" spans="1:6" ht="15.75" customHeight="1" thickBot="1">
      <c r="A313" s="94" t="s">
        <v>69</v>
      </c>
      <c r="B313" s="94" t="s">
        <v>87</v>
      </c>
      <c r="C313" s="7" t="s">
        <v>6</v>
      </c>
      <c r="D313" s="39">
        <v>5605.4</v>
      </c>
      <c r="E313" s="60">
        <v>5605.4</v>
      </c>
      <c r="F313" s="40">
        <v>1</v>
      </c>
    </row>
    <row r="314" spans="1:6" ht="22.5" thickBot="1">
      <c r="A314" s="95"/>
      <c r="B314" s="95"/>
      <c r="C314" s="3" t="s">
        <v>5</v>
      </c>
      <c r="D314" s="43"/>
      <c r="E314" s="44"/>
      <c r="F314" s="45"/>
    </row>
    <row r="315" spans="1:6" ht="15.75" thickBot="1">
      <c r="A315" s="95"/>
      <c r="B315" s="95"/>
      <c r="C315" s="3" t="s">
        <v>16</v>
      </c>
      <c r="D315" s="43">
        <v>2802.7</v>
      </c>
      <c r="E315" s="43">
        <v>2802.7</v>
      </c>
      <c r="F315" s="45">
        <v>1</v>
      </c>
    </row>
    <row r="316" spans="1:6" ht="15.75" thickBot="1">
      <c r="A316" s="95"/>
      <c r="B316" s="95"/>
      <c r="C316" s="3" t="s">
        <v>17</v>
      </c>
      <c r="D316" s="43"/>
      <c r="E316" s="44"/>
      <c r="F316" s="45"/>
    </row>
    <row r="317" spans="1:6" ht="22.5" thickBot="1">
      <c r="A317" s="95"/>
      <c r="B317" s="95"/>
      <c r="C317" s="3" t="s">
        <v>18</v>
      </c>
      <c r="D317" s="43"/>
      <c r="E317" s="44"/>
      <c r="F317" s="45"/>
    </row>
    <row r="318" spans="1:6" ht="22.5" thickBot="1">
      <c r="A318" s="96"/>
      <c r="B318" s="96"/>
      <c r="C318" s="3" t="s">
        <v>72</v>
      </c>
      <c r="D318" s="43">
        <v>2802.7</v>
      </c>
      <c r="E318" s="43">
        <v>2802.7</v>
      </c>
      <c r="F318" s="45">
        <v>1</v>
      </c>
    </row>
    <row r="319" spans="1:6" ht="15.75" customHeight="1" thickBot="1">
      <c r="A319" s="97" t="s">
        <v>4</v>
      </c>
      <c r="B319" s="97" t="s">
        <v>133</v>
      </c>
      <c r="C319" s="10" t="s">
        <v>6</v>
      </c>
      <c r="D319" s="53">
        <f>D320+D321+D322+D323+D324</f>
        <v>2035.4013299999999</v>
      </c>
      <c r="E319" s="54">
        <f>E320+E321+E322+E323+E324</f>
        <v>2010.4013299999999</v>
      </c>
      <c r="F319" s="55">
        <f>E319/D319</f>
        <v>0.98771741001073243</v>
      </c>
    </row>
    <row r="320" spans="1:6" ht="22.5" thickBot="1">
      <c r="A320" s="98"/>
      <c r="B320" s="98"/>
      <c r="C320" s="8" t="s">
        <v>5</v>
      </c>
      <c r="D320" s="56">
        <f>D326+D338+D350+D344+D332</f>
        <v>0</v>
      </c>
      <c r="E320" s="56">
        <f>E326+E338+E350+E344+E332</f>
        <v>0</v>
      </c>
      <c r="F320" s="58"/>
    </row>
    <row r="321" spans="1:6" ht="15.75" thickBot="1">
      <c r="A321" s="98"/>
      <c r="B321" s="98"/>
      <c r="C321" s="8" t="s">
        <v>16</v>
      </c>
      <c r="D321" s="56">
        <f t="shared" ref="D321:E321" si="8">D327+D339+D351+D345+D333</f>
        <v>0</v>
      </c>
      <c r="E321" s="56">
        <f t="shared" si="8"/>
        <v>0</v>
      </c>
      <c r="F321" s="58"/>
    </row>
    <row r="322" spans="1:6" ht="15.75" thickBot="1">
      <c r="A322" s="98"/>
      <c r="B322" s="98"/>
      <c r="C322" s="8" t="s">
        <v>17</v>
      </c>
      <c r="D322" s="56">
        <f t="shared" ref="D322:E322" si="9">D328+D340+D352+D346+D334</f>
        <v>65.599999999999994</v>
      </c>
      <c r="E322" s="56">
        <f t="shared" si="9"/>
        <v>65.599999999999994</v>
      </c>
      <c r="F322" s="58">
        <f>E322/D322</f>
        <v>1</v>
      </c>
    </row>
    <row r="323" spans="1:6" ht="22.5" thickBot="1">
      <c r="A323" s="98"/>
      <c r="B323" s="98"/>
      <c r="C323" s="8" t="s">
        <v>18</v>
      </c>
      <c r="D323" s="56">
        <f t="shared" ref="D323:E323" si="10">D329+D341+D353+D347+D335</f>
        <v>0</v>
      </c>
      <c r="E323" s="56">
        <f t="shared" si="10"/>
        <v>0</v>
      </c>
      <c r="F323" s="58"/>
    </row>
    <row r="324" spans="1:6" ht="22.5" thickBot="1">
      <c r="A324" s="99"/>
      <c r="B324" s="99"/>
      <c r="C324" s="9" t="s">
        <v>72</v>
      </c>
      <c r="D324" s="56">
        <f t="shared" ref="D324:E324" si="11">D330+D342+D354+D348+D336</f>
        <v>1969.80133</v>
      </c>
      <c r="E324" s="56">
        <f t="shared" si="11"/>
        <v>1944.80133</v>
      </c>
      <c r="F324" s="58">
        <f>E324/D324</f>
        <v>0.98730836474762662</v>
      </c>
    </row>
    <row r="325" spans="1:6" ht="15.75" customHeight="1" thickBot="1">
      <c r="A325" s="94" t="s">
        <v>70</v>
      </c>
      <c r="B325" s="94" t="s">
        <v>195</v>
      </c>
      <c r="C325" s="7" t="s">
        <v>6</v>
      </c>
      <c r="D325" s="39">
        <v>960</v>
      </c>
      <c r="E325" s="60">
        <v>960</v>
      </c>
      <c r="F325" s="40">
        <v>1</v>
      </c>
    </row>
    <row r="326" spans="1:6" ht="22.5" thickBot="1">
      <c r="A326" s="95"/>
      <c r="B326" s="95"/>
      <c r="C326" s="3" t="s">
        <v>5</v>
      </c>
      <c r="D326" s="43"/>
      <c r="E326" s="44"/>
      <c r="F326" s="45"/>
    </row>
    <row r="327" spans="1:6" ht="15.75" thickBot="1">
      <c r="A327" s="95"/>
      <c r="B327" s="95"/>
      <c r="C327" s="3" t="s">
        <v>16</v>
      </c>
      <c r="D327" s="43"/>
      <c r="E327" s="44"/>
      <c r="F327" s="45"/>
    </row>
    <row r="328" spans="1:6" ht="15.75" thickBot="1">
      <c r="A328" s="95"/>
      <c r="B328" s="95"/>
      <c r="C328" s="3" t="s">
        <v>17</v>
      </c>
      <c r="D328" s="43"/>
      <c r="E328" s="44"/>
      <c r="F328" s="45"/>
    </row>
    <row r="329" spans="1:6" ht="22.5" thickBot="1">
      <c r="A329" s="95"/>
      <c r="B329" s="95"/>
      <c r="C329" s="3" t="s">
        <v>18</v>
      </c>
      <c r="D329" s="43"/>
      <c r="E329" s="44"/>
      <c r="F329" s="45"/>
    </row>
    <row r="330" spans="1:6" ht="22.5" thickBot="1">
      <c r="A330" s="96"/>
      <c r="B330" s="96"/>
      <c r="C330" s="3" t="s">
        <v>72</v>
      </c>
      <c r="D330" s="43">
        <v>960</v>
      </c>
      <c r="E330" s="43">
        <v>960</v>
      </c>
      <c r="F330" s="45">
        <v>1</v>
      </c>
    </row>
    <row r="331" spans="1:6" ht="15.75" customHeight="1" thickBot="1">
      <c r="A331" s="94" t="s">
        <v>196</v>
      </c>
      <c r="B331" s="94" t="s">
        <v>197</v>
      </c>
      <c r="C331" s="7" t="s">
        <v>6</v>
      </c>
      <c r="D331" s="39">
        <v>293</v>
      </c>
      <c r="E331" s="60">
        <v>293</v>
      </c>
      <c r="F331" s="40">
        <v>1</v>
      </c>
    </row>
    <row r="332" spans="1:6" ht="22.5" thickBot="1">
      <c r="A332" s="95"/>
      <c r="B332" s="95"/>
      <c r="C332" s="3" t="s">
        <v>5</v>
      </c>
      <c r="D332" s="43"/>
      <c r="E332" s="44"/>
      <c r="F332" s="45"/>
    </row>
    <row r="333" spans="1:6" ht="15.75" thickBot="1">
      <c r="A333" s="95"/>
      <c r="B333" s="95"/>
      <c r="C333" s="3" t="s">
        <v>16</v>
      </c>
      <c r="D333" s="43"/>
      <c r="E333" s="44"/>
      <c r="F333" s="45"/>
    </row>
    <row r="334" spans="1:6" ht="15.75" thickBot="1">
      <c r="A334" s="95"/>
      <c r="B334" s="95"/>
      <c r="C334" s="3" t="s">
        <v>17</v>
      </c>
      <c r="D334" s="43"/>
      <c r="E334" s="44"/>
      <c r="F334" s="45"/>
    </row>
    <row r="335" spans="1:6" ht="22.5" thickBot="1">
      <c r="A335" s="95"/>
      <c r="B335" s="95"/>
      <c r="C335" s="3" t="s">
        <v>18</v>
      </c>
      <c r="D335" s="43"/>
      <c r="E335" s="44"/>
      <c r="F335" s="45"/>
    </row>
    <row r="336" spans="1:6" ht="22.5" thickBot="1">
      <c r="A336" s="96"/>
      <c r="B336" s="96"/>
      <c r="C336" s="3" t="s">
        <v>72</v>
      </c>
      <c r="D336" s="43">
        <v>293</v>
      </c>
      <c r="E336" s="43">
        <v>293</v>
      </c>
      <c r="F336" s="45">
        <v>1</v>
      </c>
    </row>
    <row r="337" spans="1:6" ht="15.75" customHeight="1" thickBot="1">
      <c r="A337" s="94" t="s">
        <v>31</v>
      </c>
      <c r="B337" s="94" t="s">
        <v>145</v>
      </c>
      <c r="C337" s="7" t="s">
        <v>6</v>
      </c>
      <c r="D337" s="39">
        <v>100</v>
      </c>
      <c r="E337" s="60">
        <v>100</v>
      </c>
      <c r="F337" s="40">
        <v>1</v>
      </c>
    </row>
    <row r="338" spans="1:6" ht="22.5" thickBot="1">
      <c r="A338" s="95"/>
      <c r="B338" s="95"/>
      <c r="C338" s="3" t="s">
        <v>5</v>
      </c>
      <c r="D338" s="43"/>
      <c r="E338" s="44"/>
      <c r="F338" s="45"/>
    </row>
    <row r="339" spans="1:6" ht="15.75" thickBot="1">
      <c r="A339" s="95"/>
      <c r="B339" s="95"/>
      <c r="C339" s="3" t="s">
        <v>16</v>
      </c>
      <c r="D339" s="43"/>
      <c r="E339" s="44"/>
      <c r="F339" s="45"/>
    </row>
    <row r="340" spans="1:6" ht="15.75" thickBot="1">
      <c r="A340" s="95"/>
      <c r="B340" s="95"/>
      <c r="C340" s="3" t="s">
        <v>17</v>
      </c>
      <c r="D340" s="43"/>
      <c r="E340" s="44"/>
      <c r="F340" s="45"/>
    </row>
    <row r="341" spans="1:6" ht="22.5" thickBot="1">
      <c r="A341" s="95"/>
      <c r="B341" s="95"/>
      <c r="C341" s="3" t="s">
        <v>18</v>
      </c>
      <c r="D341" s="43"/>
      <c r="E341" s="44"/>
      <c r="F341" s="45"/>
    </row>
    <row r="342" spans="1:6" ht="22.5" thickBot="1">
      <c r="A342" s="96"/>
      <c r="B342" s="96"/>
      <c r="C342" s="3" t="s">
        <v>72</v>
      </c>
      <c r="D342" s="43">
        <v>100</v>
      </c>
      <c r="E342" s="43">
        <v>100</v>
      </c>
      <c r="F342" s="45">
        <v>1</v>
      </c>
    </row>
    <row r="343" spans="1:6" ht="15.75" customHeight="1" thickBot="1">
      <c r="A343" s="100" t="s">
        <v>71</v>
      </c>
      <c r="B343" s="94" t="s">
        <v>84</v>
      </c>
      <c r="C343" s="7" t="s">
        <v>6</v>
      </c>
      <c r="D343" s="39">
        <v>50</v>
      </c>
      <c r="E343" s="60">
        <v>25</v>
      </c>
      <c r="F343" s="40">
        <v>0.5</v>
      </c>
    </row>
    <row r="344" spans="1:6" ht="22.5" thickBot="1">
      <c r="A344" s="101"/>
      <c r="B344" s="95"/>
      <c r="C344" s="3" t="s">
        <v>5</v>
      </c>
      <c r="D344" s="43"/>
      <c r="E344" s="44"/>
      <c r="F344" s="45"/>
    </row>
    <row r="345" spans="1:6" ht="15.75" thickBot="1">
      <c r="A345" s="101"/>
      <c r="B345" s="95"/>
      <c r="C345" s="3" t="s">
        <v>16</v>
      </c>
      <c r="D345" s="43"/>
      <c r="E345" s="44"/>
      <c r="F345" s="45"/>
    </row>
    <row r="346" spans="1:6" ht="15.75" thickBot="1">
      <c r="A346" s="101"/>
      <c r="B346" s="95"/>
      <c r="C346" s="3" t="s">
        <v>17</v>
      </c>
      <c r="D346" s="43"/>
      <c r="E346" s="44"/>
      <c r="F346" s="45"/>
    </row>
    <row r="347" spans="1:6" ht="22.5" thickBot="1">
      <c r="A347" s="101"/>
      <c r="B347" s="95"/>
      <c r="C347" s="3" t="s">
        <v>18</v>
      </c>
      <c r="D347" s="43"/>
      <c r="E347" s="44"/>
      <c r="F347" s="45"/>
    </row>
    <row r="348" spans="1:6" ht="22.5" thickBot="1">
      <c r="A348" s="102"/>
      <c r="B348" s="96"/>
      <c r="C348" s="3" t="s">
        <v>72</v>
      </c>
      <c r="D348" s="43">
        <v>50</v>
      </c>
      <c r="E348" s="43">
        <v>25</v>
      </c>
      <c r="F348" s="45">
        <v>0.5</v>
      </c>
    </row>
    <row r="349" spans="1:6" ht="15.75" customHeight="1" thickBot="1">
      <c r="A349" s="94" t="s">
        <v>32</v>
      </c>
      <c r="B349" s="94" t="s">
        <v>85</v>
      </c>
      <c r="C349" s="7" t="s">
        <v>6</v>
      </c>
      <c r="D349" s="39">
        <v>632.40133000000003</v>
      </c>
      <c r="E349" s="60">
        <v>632.40133000000003</v>
      </c>
      <c r="F349" s="40">
        <v>1</v>
      </c>
    </row>
    <row r="350" spans="1:6" ht="22.5" thickBot="1">
      <c r="A350" s="95"/>
      <c r="B350" s="95"/>
      <c r="C350" s="3" t="s">
        <v>5</v>
      </c>
      <c r="D350" s="43"/>
      <c r="E350" s="44"/>
      <c r="F350" s="45"/>
    </row>
    <row r="351" spans="1:6" ht="15.75" thickBot="1">
      <c r="A351" s="95"/>
      <c r="B351" s="95"/>
      <c r="C351" s="3" t="s">
        <v>16</v>
      </c>
      <c r="D351" s="43"/>
      <c r="E351" s="44"/>
      <c r="F351" s="45"/>
    </row>
    <row r="352" spans="1:6" ht="15.75" thickBot="1">
      <c r="A352" s="95"/>
      <c r="B352" s="95"/>
      <c r="C352" s="3" t="s">
        <v>17</v>
      </c>
      <c r="D352" s="68">
        <v>65.599999999999994</v>
      </c>
      <c r="E352" s="68">
        <v>65.599999999999994</v>
      </c>
      <c r="F352" s="45">
        <v>1</v>
      </c>
    </row>
    <row r="353" spans="1:6" ht="22.5" thickBot="1">
      <c r="A353" s="95"/>
      <c r="B353" s="95"/>
      <c r="C353" s="3" t="s">
        <v>18</v>
      </c>
      <c r="D353" s="68"/>
      <c r="E353" s="44"/>
      <c r="F353" s="45"/>
    </row>
    <row r="354" spans="1:6" ht="22.5" thickBot="1">
      <c r="A354" s="96"/>
      <c r="B354" s="96"/>
      <c r="C354" s="3" t="s">
        <v>72</v>
      </c>
      <c r="D354" s="69">
        <v>566.80133000000001</v>
      </c>
      <c r="E354" s="69">
        <v>566.80133000000001</v>
      </c>
      <c r="F354" s="45">
        <v>1</v>
      </c>
    </row>
  </sheetData>
  <mergeCells count="122">
    <mergeCell ref="A217:A222"/>
    <mergeCell ref="B217:B222"/>
    <mergeCell ref="A259:A264"/>
    <mergeCell ref="B259:B264"/>
    <mergeCell ref="A247:A252"/>
    <mergeCell ref="B247:B252"/>
    <mergeCell ref="A253:A258"/>
    <mergeCell ref="B253:B258"/>
    <mergeCell ref="A235:A240"/>
    <mergeCell ref="B235:B240"/>
    <mergeCell ref="A241:A246"/>
    <mergeCell ref="B241:B246"/>
    <mergeCell ref="A223:A228"/>
    <mergeCell ref="B223:B228"/>
    <mergeCell ref="A229:A234"/>
    <mergeCell ref="B229:B234"/>
    <mergeCell ref="A349:A354"/>
    <mergeCell ref="B349:B354"/>
    <mergeCell ref="B337:B342"/>
    <mergeCell ref="A337:A342"/>
    <mergeCell ref="A319:A324"/>
    <mergeCell ref="B319:B324"/>
    <mergeCell ref="A325:A330"/>
    <mergeCell ref="B325:B330"/>
    <mergeCell ref="A265:A270"/>
    <mergeCell ref="B265:B270"/>
    <mergeCell ref="A271:A276"/>
    <mergeCell ref="B271:B276"/>
    <mergeCell ref="A313:A318"/>
    <mergeCell ref="B313:B318"/>
    <mergeCell ref="A331:A336"/>
    <mergeCell ref="B331:B336"/>
    <mergeCell ref="A343:A348"/>
    <mergeCell ref="B343:B348"/>
    <mergeCell ref="A295:A300"/>
    <mergeCell ref="B295:B300"/>
    <mergeCell ref="A277:A282"/>
    <mergeCell ref="B277:B282"/>
    <mergeCell ref="A283:A288"/>
    <mergeCell ref="B283:B288"/>
    <mergeCell ref="A301:A306"/>
    <mergeCell ref="B301:B306"/>
    <mergeCell ref="A307:A312"/>
    <mergeCell ref="B307:B312"/>
    <mergeCell ref="A289:A294"/>
    <mergeCell ref="B289:B294"/>
    <mergeCell ref="A205:A210"/>
    <mergeCell ref="B205:B210"/>
    <mergeCell ref="A187:A192"/>
    <mergeCell ref="B187:B192"/>
    <mergeCell ref="A193:A198"/>
    <mergeCell ref="B193:B198"/>
    <mergeCell ref="A211:A216"/>
    <mergeCell ref="B211:B216"/>
    <mergeCell ref="A199:A204"/>
    <mergeCell ref="B199:B204"/>
    <mergeCell ref="A157:A162"/>
    <mergeCell ref="B157:B162"/>
    <mergeCell ref="A163:A168"/>
    <mergeCell ref="B163:B168"/>
    <mergeCell ref="A169:A174"/>
    <mergeCell ref="B169:B174"/>
    <mergeCell ref="A175:A180"/>
    <mergeCell ref="B175:B180"/>
    <mergeCell ref="A181:A186"/>
    <mergeCell ref="B181:B186"/>
    <mergeCell ref="A145:A150"/>
    <mergeCell ref="B145:B150"/>
    <mergeCell ref="A151:A156"/>
    <mergeCell ref="B151:B156"/>
    <mergeCell ref="A133:A138"/>
    <mergeCell ref="B133:B138"/>
    <mergeCell ref="A139:A144"/>
    <mergeCell ref="B139:B144"/>
    <mergeCell ref="A121:A126"/>
    <mergeCell ref="B121:B126"/>
    <mergeCell ref="A127:A132"/>
    <mergeCell ref="B127:B132"/>
    <mergeCell ref="A109:A114"/>
    <mergeCell ref="B109:B114"/>
    <mergeCell ref="A115:A120"/>
    <mergeCell ref="B115:B120"/>
    <mergeCell ref="A97:A102"/>
    <mergeCell ref="B97:B102"/>
    <mergeCell ref="A103:A108"/>
    <mergeCell ref="B103:B108"/>
    <mergeCell ref="A85:A90"/>
    <mergeCell ref="B85:B90"/>
    <mergeCell ref="A91:A96"/>
    <mergeCell ref="B91:B96"/>
    <mergeCell ref="A73:A78"/>
    <mergeCell ref="B73:B78"/>
    <mergeCell ref="A79:A84"/>
    <mergeCell ref="B79:B84"/>
    <mergeCell ref="A66:C66"/>
    <mergeCell ref="A67:A72"/>
    <mergeCell ref="B67:B72"/>
    <mergeCell ref="B60:B65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A60:A65"/>
    <mergeCell ref="E2:F2"/>
    <mergeCell ref="D3:F3"/>
    <mergeCell ref="A6:F6"/>
    <mergeCell ref="D8:F8"/>
    <mergeCell ref="A8:A9"/>
    <mergeCell ref="B8:B9"/>
    <mergeCell ref="C8:C9"/>
    <mergeCell ref="A11:B16"/>
    <mergeCell ref="B54:B59"/>
    <mergeCell ref="A17:C17"/>
  </mergeCells>
  <pageMargins left="0.70866141732283472" right="0.31496062992125984" top="0.35433070866141736" bottom="0.15748031496062992" header="0.31496062992125984" footer="0.31496062992125984"/>
  <pageSetup paperSize="9" scale="90" orientation="portrait" verticalDpi="0" r:id="rId1"/>
  <rowBreaks count="7" manualBreakCount="7">
    <brk id="41" max="16383" man="1"/>
    <brk id="90" max="16383" man="1"/>
    <brk id="150" max="16383" man="1"/>
    <brk id="192" max="16383" man="1"/>
    <brk id="240" max="16383" man="1"/>
    <brk id="288" max="16383" man="1"/>
    <brk id="336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E70"/>
  <sheetViews>
    <sheetView tabSelected="1" topLeftCell="A43" zoomScaleNormal="100" zoomScaleSheetLayoutView="90" workbookViewId="0">
      <selection activeCell="B39" sqref="B39"/>
    </sheetView>
  </sheetViews>
  <sheetFormatPr defaultRowHeight="15" outlineLevelRow="1"/>
  <cols>
    <col min="1" max="1" width="47.5703125" style="1" customWidth="1"/>
    <col min="2" max="2" width="91.42578125" customWidth="1"/>
  </cols>
  <sheetData>
    <row r="1" spans="1:5" ht="9" customHeight="1"/>
    <row r="2" spans="1:5" ht="15" customHeight="1">
      <c r="A2" s="106" t="s">
        <v>22</v>
      </c>
      <c r="B2" s="106"/>
      <c r="C2" s="15"/>
      <c r="D2" s="15"/>
      <c r="E2" s="15"/>
    </row>
    <row r="3" spans="1:5" ht="32.25" customHeight="1">
      <c r="A3" s="116" t="s">
        <v>154</v>
      </c>
      <c r="B3" s="116"/>
      <c r="D3" s="18"/>
    </row>
    <row r="4" spans="1:5" ht="15" customHeight="1">
      <c r="A4" s="107" t="s">
        <v>224</v>
      </c>
      <c r="B4" s="107"/>
      <c r="C4" s="16"/>
      <c r="D4" s="16"/>
      <c r="E4" s="16"/>
    </row>
    <row r="5" spans="1:5" ht="9" customHeight="1" thickBot="1">
      <c r="D5" s="4"/>
    </row>
    <row r="6" spans="1:5" ht="39" customHeight="1">
      <c r="A6" s="110" t="s">
        <v>155</v>
      </c>
      <c r="B6" s="111"/>
    </row>
    <row r="7" spans="1:5" ht="11.25" customHeight="1">
      <c r="A7" s="112"/>
      <c r="B7" s="113"/>
    </row>
    <row r="8" spans="1:5" ht="25.5" customHeight="1" thickBot="1">
      <c r="A8" s="114" t="s">
        <v>156</v>
      </c>
      <c r="B8" s="115"/>
    </row>
    <row r="9" spans="1:5" ht="22.5" customHeight="1" thickBot="1">
      <c r="A9" s="108" t="s">
        <v>20</v>
      </c>
      <c r="B9" s="109"/>
    </row>
    <row r="10" spans="1:5" ht="31.5" customHeight="1" thickBot="1">
      <c r="A10" s="103" t="s">
        <v>146</v>
      </c>
      <c r="B10" s="104"/>
    </row>
    <row r="11" spans="1:5" ht="48" customHeight="1" thickBot="1">
      <c r="A11" s="20" t="s">
        <v>157</v>
      </c>
      <c r="B11" s="21" t="s">
        <v>203</v>
      </c>
    </row>
    <row r="12" spans="1:5" ht="39" customHeight="1" thickBot="1">
      <c r="A12" s="22" t="s">
        <v>158</v>
      </c>
      <c r="B12" s="21" t="s">
        <v>204</v>
      </c>
    </row>
    <row r="13" spans="1:5" ht="43.5" customHeight="1" thickBot="1">
      <c r="A13" s="20" t="s">
        <v>159</v>
      </c>
      <c r="B13" s="23" t="s">
        <v>225</v>
      </c>
    </row>
    <row r="14" spans="1:5" ht="30.75" hidden="1" customHeight="1" outlineLevel="1" thickBot="1">
      <c r="A14" s="20" t="s">
        <v>160</v>
      </c>
      <c r="B14" s="23" t="s">
        <v>124</v>
      </c>
    </row>
    <row r="15" spans="1:5" ht="41.25" hidden="1" customHeight="1" outlineLevel="1" thickBot="1">
      <c r="A15" s="20" t="s">
        <v>161</v>
      </c>
      <c r="B15" s="23" t="s">
        <v>171</v>
      </c>
    </row>
    <row r="16" spans="1:5" ht="30" customHeight="1" collapsed="1" thickBot="1">
      <c r="A16" s="103" t="s">
        <v>162</v>
      </c>
      <c r="B16" s="104"/>
    </row>
    <row r="17" spans="1:2" ht="46.5" customHeight="1" thickBot="1">
      <c r="A17" s="24" t="s">
        <v>163</v>
      </c>
      <c r="B17" s="28" t="s">
        <v>171</v>
      </c>
    </row>
    <row r="18" spans="1:2" ht="37.5" customHeight="1" thickBot="1">
      <c r="A18" s="103" t="s">
        <v>164</v>
      </c>
      <c r="B18" s="104"/>
    </row>
    <row r="19" spans="1:2" ht="45.75" customHeight="1" thickBot="1">
      <c r="A19" s="22" t="s">
        <v>165</v>
      </c>
      <c r="B19" s="23" t="s">
        <v>205</v>
      </c>
    </row>
    <row r="20" spans="1:2" ht="37.5" customHeight="1" thickBot="1">
      <c r="A20" s="108" t="s">
        <v>21</v>
      </c>
      <c r="B20" s="109"/>
    </row>
    <row r="21" spans="1:2" ht="37.5" customHeight="1" thickBot="1">
      <c r="A21" s="103" t="s">
        <v>97</v>
      </c>
      <c r="B21" s="104"/>
    </row>
    <row r="22" spans="1:2" ht="39" customHeight="1" thickBot="1">
      <c r="A22" s="22" t="s">
        <v>93</v>
      </c>
      <c r="B22" s="17" t="s">
        <v>226</v>
      </c>
    </row>
    <row r="23" spans="1:2" ht="35.25" customHeight="1" thickBot="1">
      <c r="A23" s="22" t="s">
        <v>94</v>
      </c>
      <c r="B23" s="17" t="s">
        <v>206</v>
      </c>
    </row>
    <row r="24" spans="1:2" ht="28.5" customHeight="1" thickBot="1">
      <c r="A24" s="22" t="s">
        <v>95</v>
      </c>
      <c r="B24" s="17" t="s">
        <v>207</v>
      </c>
    </row>
    <row r="25" spans="1:2" ht="31.5" customHeight="1" thickBot="1">
      <c r="A25" s="22" t="s">
        <v>172</v>
      </c>
      <c r="B25" s="21" t="s">
        <v>198</v>
      </c>
    </row>
    <row r="26" spans="1:2" ht="30" customHeight="1" thickBot="1">
      <c r="A26" s="22" t="s">
        <v>96</v>
      </c>
      <c r="B26" s="17" t="s">
        <v>208</v>
      </c>
    </row>
    <row r="27" spans="1:2" ht="36.75" customHeight="1" thickBot="1">
      <c r="A27" s="103" t="s">
        <v>98</v>
      </c>
      <c r="B27" s="104"/>
    </row>
    <row r="28" spans="1:2" ht="35.25" customHeight="1" thickBot="1">
      <c r="A28" s="20" t="s">
        <v>166</v>
      </c>
      <c r="B28" s="24" t="s">
        <v>227</v>
      </c>
    </row>
    <row r="29" spans="1:2" ht="43.5" customHeight="1" thickBot="1">
      <c r="A29" s="22" t="s">
        <v>167</v>
      </c>
      <c r="B29" s="24" t="s">
        <v>168</v>
      </c>
    </row>
    <row r="30" spans="1:2" ht="38.25" customHeight="1" thickBot="1">
      <c r="A30" s="22" t="s">
        <v>169</v>
      </c>
      <c r="B30" s="17" t="s">
        <v>209</v>
      </c>
    </row>
    <row r="31" spans="1:2" ht="28.5" customHeight="1" thickBot="1">
      <c r="A31" s="22" t="s">
        <v>99</v>
      </c>
      <c r="B31" s="17" t="s">
        <v>228</v>
      </c>
    </row>
    <row r="32" spans="1:2" ht="38.25" customHeight="1" thickBot="1">
      <c r="A32" s="22" t="s">
        <v>100</v>
      </c>
      <c r="B32" s="21" t="s">
        <v>173</v>
      </c>
    </row>
    <row r="33" spans="1:2" ht="48.75" customHeight="1" thickBot="1">
      <c r="A33" s="103" t="s">
        <v>233</v>
      </c>
      <c r="B33" s="104"/>
    </row>
    <row r="34" spans="1:2" ht="40.5" customHeight="1" thickBot="1">
      <c r="A34" s="22" t="s">
        <v>101</v>
      </c>
      <c r="B34" s="21" t="s">
        <v>229</v>
      </c>
    </row>
    <row r="35" spans="1:2" ht="40.5" customHeight="1" thickBot="1">
      <c r="A35" s="22" t="s">
        <v>102</v>
      </c>
      <c r="B35" s="17" t="s">
        <v>210</v>
      </c>
    </row>
    <row r="36" spans="1:2" ht="56.25" customHeight="1" thickBot="1">
      <c r="A36" s="22" t="s">
        <v>103</v>
      </c>
      <c r="B36" s="17" t="s">
        <v>211</v>
      </c>
    </row>
    <row r="37" spans="1:2" ht="31.5" customHeight="1" thickBot="1">
      <c r="A37" s="22" t="s">
        <v>118</v>
      </c>
      <c r="B37" s="17" t="s">
        <v>212</v>
      </c>
    </row>
    <row r="38" spans="1:2" ht="81.75" customHeight="1" thickBot="1">
      <c r="A38" s="22" t="s">
        <v>104</v>
      </c>
      <c r="B38" s="17" t="s">
        <v>124</v>
      </c>
    </row>
    <row r="39" spans="1:2" ht="87.75" customHeight="1" thickBot="1">
      <c r="A39" s="25" t="s">
        <v>174</v>
      </c>
      <c r="B39" s="21" t="s">
        <v>199</v>
      </c>
    </row>
    <row r="40" spans="1:2" ht="39.75" customHeight="1" thickBot="1">
      <c r="A40" s="25" t="s">
        <v>175</v>
      </c>
      <c r="B40" s="21" t="s">
        <v>171</v>
      </c>
    </row>
    <row r="41" spans="1:2" ht="31.5" customHeight="1" thickBot="1">
      <c r="A41" s="22" t="s">
        <v>176</v>
      </c>
      <c r="B41" s="21" t="s">
        <v>119</v>
      </c>
    </row>
    <row r="42" spans="1:2" ht="37.5" customHeight="1" thickBot="1">
      <c r="A42" s="22" t="s">
        <v>177</v>
      </c>
      <c r="B42" s="17" t="s">
        <v>213</v>
      </c>
    </row>
    <row r="43" spans="1:2" ht="52.5" customHeight="1" thickBot="1">
      <c r="A43" s="22" t="s">
        <v>178</v>
      </c>
      <c r="B43" s="21" t="s">
        <v>78</v>
      </c>
    </row>
    <row r="44" spans="1:2" ht="32.25" customHeight="1" thickBot="1">
      <c r="A44" s="22" t="s">
        <v>179</v>
      </c>
      <c r="B44" s="21" t="s">
        <v>120</v>
      </c>
    </row>
    <row r="45" spans="1:2" ht="33.75" customHeight="1" thickBot="1">
      <c r="A45" s="22" t="s">
        <v>180</v>
      </c>
      <c r="B45" s="21" t="s">
        <v>121</v>
      </c>
    </row>
    <row r="46" spans="1:2" ht="47.25" customHeight="1" thickBot="1">
      <c r="A46" s="22" t="s">
        <v>181</v>
      </c>
      <c r="B46" s="21" t="s">
        <v>122</v>
      </c>
    </row>
    <row r="47" spans="1:2" ht="34.5" customHeight="1" thickBot="1">
      <c r="A47" s="22" t="s">
        <v>182</v>
      </c>
      <c r="B47" s="21" t="s">
        <v>214</v>
      </c>
    </row>
    <row r="48" spans="1:2" ht="96" customHeight="1" thickBot="1">
      <c r="A48" s="22" t="s">
        <v>183</v>
      </c>
      <c r="B48" s="21" t="s">
        <v>216</v>
      </c>
    </row>
    <row r="49" spans="1:2" ht="37.5" customHeight="1" thickBot="1">
      <c r="A49" s="22" t="s">
        <v>184</v>
      </c>
      <c r="B49" s="21" t="s">
        <v>170</v>
      </c>
    </row>
    <row r="50" spans="1:2" ht="42" customHeight="1" thickBot="1">
      <c r="A50" s="22" t="s">
        <v>187</v>
      </c>
      <c r="B50" s="21" t="s">
        <v>185</v>
      </c>
    </row>
    <row r="51" spans="1:2" ht="87" customHeight="1" thickBot="1">
      <c r="A51" s="25" t="s">
        <v>188</v>
      </c>
      <c r="B51" s="21" t="s">
        <v>190</v>
      </c>
    </row>
    <row r="52" spans="1:2" ht="75.75" customHeight="1" thickBot="1">
      <c r="A52" s="25" t="s">
        <v>189</v>
      </c>
      <c r="B52" s="21" t="s">
        <v>215</v>
      </c>
    </row>
    <row r="53" spans="1:2" ht="34.5" customHeight="1" thickBot="1">
      <c r="A53" s="103" t="s">
        <v>105</v>
      </c>
      <c r="B53" s="104"/>
    </row>
    <row r="54" spans="1:2" ht="35.25" customHeight="1" thickBot="1">
      <c r="A54" s="22" t="s">
        <v>106</v>
      </c>
      <c r="B54" s="21" t="s">
        <v>131</v>
      </c>
    </row>
    <row r="55" spans="1:2" ht="87" customHeight="1" thickBot="1">
      <c r="A55" s="22" t="s">
        <v>107</v>
      </c>
      <c r="B55" s="21" t="s">
        <v>230</v>
      </c>
    </row>
    <row r="56" spans="1:2" ht="36" customHeight="1" thickBot="1">
      <c r="A56" s="22" t="s">
        <v>108</v>
      </c>
      <c r="B56" s="21" t="s">
        <v>132</v>
      </c>
    </row>
    <row r="57" spans="1:2" ht="32.25" customHeight="1" thickBot="1">
      <c r="A57" s="22" t="s">
        <v>109</v>
      </c>
      <c r="B57" s="21" t="s">
        <v>186</v>
      </c>
    </row>
    <row r="58" spans="1:2" ht="38.25" customHeight="1" thickBot="1">
      <c r="A58" s="22" t="s">
        <v>110</v>
      </c>
      <c r="B58" s="21" t="s">
        <v>125</v>
      </c>
    </row>
    <row r="59" spans="1:2" ht="32.25" customHeight="1" thickBot="1">
      <c r="A59" s="22" t="s">
        <v>111</v>
      </c>
      <c r="B59" s="21" t="s">
        <v>186</v>
      </c>
    </row>
    <row r="60" spans="1:2" ht="81.75" customHeight="1" thickBot="1">
      <c r="A60" s="22" t="s">
        <v>112</v>
      </c>
      <c r="B60" s="21" t="s">
        <v>126</v>
      </c>
    </row>
    <row r="61" spans="1:2" ht="84.75" customHeight="1" thickBot="1">
      <c r="A61" s="22" t="s">
        <v>113</v>
      </c>
      <c r="B61" s="21" t="s">
        <v>127</v>
      </c>
    </row>
    <row r="62" spans="1:2" ht="38.25" customHeight="1" thickBot="1">
      <c r="A62" s="103" t="s">
        <v>134</v>
      </c>
      <c r="B62" s="104"/>
    </row>
    <row r="63" spans="1:2" ht="42.75" customHeight="1" thickBot="1">
      <c r="A63" s="22" t="s">
        <v>114</v>
      </c>
      <c r="B63" s="21" t="s">
        <v>128</v>
      </c>
    </row>
    <row r="64" spans="1:2" ht="42.75" customHeight="1" thickBot="1">
      <c r="A64" s="22" t="s">
        <v>200</v>
      </c>
      <c r="B64" s="21" t="s">
        <v>231</v>
      </c>
    </row>
    <row r="65" spans="1:2" ht="39.75" customHeight="1" thickBot="1">
      <c r="A65" s="22" t="s">
        <v>115</v>
      </c>
      <c r="B65" s="21" t="s">
        <v>128</v>
      </c>
    </row>
    <row r="66" spans="1:2" ht="38.25" customHeight="1" thickBot="1">
      <c r="A66" s="22" t="s">
        <v>116</v>
      </c>
      <c r="B66" s="21" t="s">
        <v>129</v>
      </c>
    </row>
    <row r="67" spans="1:2" ht="51" customHeight="1" thickBot="1">
      <c r="A67" s="22" t="s">
        <v>117</v>
      </c>
      <c r="B67" s="17" t="s">
        <v>232</v>
      </c>
    </row>
    <row r="68" spans="1:2" ht="34.5" customHeight="1"/>
    <row r="69" spans="1:2" ht="42" customHeight="1">
      <c r="A69" s="105" t="s">
        <v>217</v>
      </c>
      <c r="B69" s="105"/>
    </row>
    <row r="70" spans="1:2" ht="15.75">
      <c r="A70" s="105" t="s">
        <v>130</v>
      </c>
      <c r="B70" s="105"/>
    </row>
  </sheetData>
  <mergeCells count="18">
    <mergeCell ref="A16:B16"/>
    <mergeCell ref="A18:B18"/>
    <mergeCell ref="A20:B20"/>
    <mergeCell ref="A21:B21"/>
    <mergeCell ref="A27:B27"/>
    <mergeCell ref="A2:B2"/>
    <mergeCell ref="A4:B4"/>
    <mergeCell ref="A10:B10"/>
    <mergeCell ref="A9:B9"/>
    <mergeCell ref="A6:B6"/>
    <mergeCell ref="A7:B7"/>
    <mergeCell ref="A8:B8"/>
    <mergeCell ref="A3:B3"/>
    <mergeCell ref="A33:B33"/>
    <mergeCell ref="A53:B53"/>
    <mergeCell ref="A62:B62"/>
    <mergeCell ref="A69:B69"/>
    <mergeCell ref="A70:B7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  <rowBreaks count="1" manualBreakCount="1">
    <brk id="60" max="1" man="1"/>
  </rowBreaks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5.Оп.отч.испол.пл.реал.МП</vt:lpstr>
      <vt:lpstr>пояс.зап. к опер.отчету</vt:lpstr>
      <vt:lpstr>'5.Оп.отч.испол.пл.реал.МП'!Область_печати</vt:lpstr>
      <vt:lpstr>'пояс.зап. к опер.отчету'!Область_печати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2024-07-30T14:14:01Z</dcterms:modified>
</cp:coreProperties>
</file>