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Отчет за 1 пг 2016 года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<sst xmlns="http://schemas.openxmlformats.org/spreadsheetml/2006/main" count="118" uniqueCount="86">
  <si>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</si>
  <si>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</si>
  <si>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</si>
  <si>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</si>
  <si>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</si>
  <si>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</si>
  <si>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</si>
  <si>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</si>
  <si>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</si>
  <si>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</si>
  <si>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</si>
  <si>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</si>
  <si>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</si>
  <si>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</si>
  <si>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</si>
  <si>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</si>
  <si>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</si>
  <si>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</si>
  <si>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</si>
  <si>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</si>
  <si>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</si>
  <si>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</si>
  <si>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</si>
  <si>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</si>
  <si>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</si>
  <si>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</si>
  <si>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в области строительства,архитектуры и градостроительства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</si>
  <si>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</si>
  <si>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</si>
  <si>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</si>
  <si>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</si>
  <si>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</si>
  <si>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</si>
  <si>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</si>
  <si>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</si>
  <si>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</si>
  <si>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</si>
  <si>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</si>
  <si>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</si>
  <si>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</si>
  <si>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</si>
  <si>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</si>
  <si>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</si>
  <si>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</si>
  <si>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</si>
  <si>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</si>
  <si>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Запланированный объем финансирования 2015 год (тыс. руб.)</t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</si>
  <si>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</si>
  <si>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</si>
  <si>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 xml:space="preserve">Мероприятия по капитальному ремонту объектов культуры </t>
  </si>
  <si>
    <t>Средства районного бюджета</t>
  </si>
  <si>
    <t xml:space="preserve">Комплексные меры по профилактике безнадзорности и правонарушений несовершеннолетних граждан </t>
  </si>
  <si>
    <t>Утверждаю</t>
  </si>
  <si>
    <t>Глава администрации Войсковицкого сельского поселения                               Е.В.Воронин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</si>
  <si>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</si>
  <si>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 xml:space="preserve"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2016 год", утверждённая постановлением администрации Войсковицкого сельского поселения от 22.10.2015г.№242 </t>
  </si>
  <si>
    <t xml:space="preserve">Выполнение  работ по ремонту асфальтобетонного покрытия в д. Тяглино </t>
  </si>
  <si>
    <t>Подпрограмма 1. «Стимулирование экономичесой активности на территории МО Войсковицкое сельское поселение» на 2016 год</t>
  </si>
  <si>
    <t>Подпрограмма 2. «Обеспечение безопасности на территории МО Войсковицкое сельское поселение» на 2016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</si>
  <si>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</si>
  <si>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</si>
  <si>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</si>
  <si>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</si>
  <si>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</si>
  <si>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</si>
  <si>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</si>
  <si>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</si>
  <si>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</si>
  <si>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25 августа 2016 года</t>
  </si>
  <si>
    <t>За 1 полугодие 2016 года</t>
  </si>
  <si>
    <t>Софинансирование мероприятий из областного бюджета на реализацию областного закона от 14.12.2012г. №95-оз</t>
  </si>
  <si>
    <t>Софинансирование мероприятий из местного бюджета на реализацию областного закона от 14.12.2012г. №95-оз</t>
  </si>
  <si>
    <t>Софинансирование по Капитальному ремонту и ремонт автомобильных дорог общего пользования местного значения</t>
  </si>
  <si>
    <t>Субсидии на реализацию областного законаот 12.05.2015г. №42-оз</t>
  </si>
  <si>
    <t>Софинансирование мероприятий на реализацию областного законаот 12.05.2015г. №42-оз</t>
  </si>
  <si>
    <t>Проведение мероприятий по отлову собак</t>
  </si>
  <si>
    <t>Поддержка МО по развитию общественной инфраструктуры (Депутатские ЗАКС)</t>
  </si>
  <si>
    <t>Субсидии на комплекс мероприятий по борьбе с борщевиком Сосновского</t>
  </si>
  <si>
    <t xml:space="preserve">Софинансирование мероприятий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</t>
  </si>
  <si>
    <t xml:space="preserve">Субсидии бюджетам поселений на реализацию областного закона от 14.12.2012г. №95-оз "О содействии развитию части территорий муниципальных образований Ленинградской области иных форм местного самоуправления" </t>
  </si>
  <si>
    <t>Софинансирование по Поддержке МО по развитию общественной инфраструктуры (к Депутатским ЗАКС)</t>
  </si>
  <si>
    <t>Субсидии на реализацию мероприятий  федеральной целевой программы "Устойчивое развитие сельских территорий на 2014-2017 годы и на период до 2020 года2</t>
  </si>
  <si>
    <t>Софинансирование из местного бюджета на комплекс мероприятий по борьбе с борщевиком Сосновского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</si>
  <si>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</si>
  <si>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</si>
  <si>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 xml:space="preserve">Оперативный отчет о ходе реализации муниципальной программы за 1 полугодие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</si>
</sst>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43" fontId="1" fillId="0" borderId="12" xfId="0" applyNumberFormat="1" applyFont="1" applyBorder="1" applyAlignment="1">
      <alignment vertical="top" wrapText="1"/>
    </xf>
    <xf numFmtId="43" fontId="1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168" fontId="1" fillId="0" borderId="13" xfId="0" applyNumberFormat="1" applyFont="1" applyBorder="1" applyAlignment="1">
      <alignment horizontal="center" vertical="top" wrapText="1"/>
    </xf>
    <xf numFmtId="0" fontId="2" fillId="32" borderId="15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168" fontId="2" fillId="0" borderId="13" xfId="0" applyNumberFormat="1" applyFont="1" applyBorder="1" applyAlignment="1">
      <alignment horizontal="center" vertical="top" wrapText="1"/>
    </xf>
    <xf numFmtId="43" fontId="2" fillId="32" borderId="17" xfId="53" applyNumberFormat="1" applyFont="1" applyFill="1" applyBorder="1" applyAlignment="1">
      <alignment horizontal="center" vertical="center" readingOrder="2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43" fontId="2" fillId="32" borderId="18" xfId="53" applyNumberFormat="1" applyFont="1" applyFill="1" applyBorder="1" applyAlignment="1">
      <alignment horizontal="center" vertical="center" readingOrder="2"/>
      <protection/>
    </xf>
    <xf numFmtId="43" fontId="2" fillId="32" borderId="12" xfId="53" applyNumberFormat="1" applyFont="1" applyFill="1" applyBorder="1" applyAlignment="1">
      <alignment horizontal="center" vertical="center" readingOrder="2"/>
      <protection/>
    </xf>
    <xf numFmtId="43" fontId="2" fillId="32" borderId="19" xfId="53" applyNumberFormat="1" applyFont="1" applyFill="1" applyBorder="1" applyAlignment="1">
      <alignment horizontal="center" vertical="center" readingOrder="2"/>
      <protection/>
    </xf>
    <xf numFmtId="43" fontId="2" fillId="32" borderId="10" xfId="53" applyNumberFormat="1" applyFont="1" applyFill="1" applyBorder="1" applyAlignment="1">
      <alignment horizontal="center" vertical="center" readingOrder="2"/>
      <protection/>
    </xf>
    <xf numFmtId="43" fontId="2" fillId="32" borderId="20" xfId="53" applyNumberFormat="1" applyFont="1" applyFill="1" applyBorder="1" applyAlignment="1">
      <alignment horizontal="center" vertical="center" readingOrder="2"/>
      <protection/>
    </xf>
    <xf numFmtId="43" fontId="2" fillId="32" borderId="14" xfId="53" applyNumberFormat="1" applyFont="1" applyFill="1" applyBorder="1" applyAlignment="1">
      <alignment horizontal="center" vertical="center" readingOrder="2"/>
      <protection/>
    </xf>
    <xf numFmtId="43" fontId="2" fillId="32" borderId="21" xfId="53" applyNumberFormat="1" applyFont="1" applyFill="1" applyBorder="1" applyAlignment="1">
      <alignment horizontal="center" vertical="center" readingOrder="2"/>
      <protection/>
    </xf>
    <xf numFmtId="0" fontId="2" fillId="32" borderId="22" xfId="5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43" fontId="2" fillId="32" borderId="24" xfId="53" applyNumberFormat="1" applyFont="1" applyFill="1" applyBorder="1" applyAlignment="1">
      <alignment horizontal="center" vertical="center" readingOrder="2"/>
      <protection/>
    </xf>
    <xf numFmtId="0" fontId="2" fillId="32" borderId="25" xfId="53" applyFont="1" applyFill="1" applyBorder="1" applyAlignment="1">
      <alignment horizontal="center" vertical="center" wrapText="1"/>
      <protection/>
    </xf>
    <xf numFmtId="43" fontId="2" fillId="32" borderId="26" xfId="53" applyNumberFormat="1" applyFont="1" applyFill="1" applyBorder="1" applyAlignment="1">
      <alignment horizontal="center" vertical="center" readingOrder="2"/>
      <protection/>
    </xf>
    <xf numFmtId="43" fontId="2" fillId="32" borderId="27" xfId="53" applyNumberFormat="1" applyFont="1" applyFill="1" applyBorder="1" applyAlignment="1">
      <alignment horizontal="center" vertical="center" readingOrder="2"/>
      <protection/>
    </xf>
    <xf numFmtId="43" fontId="1" fillId="32" borderId="27" xfId="53" applyNumberFormat="1" applyFont="1" applyFill="1" applyBorder="1" applyAlignment="1">
      <alignment horizontal="center" vertical="center" readingOrder="2"/>
      <protection/>
    </xf>
    <xf numFmtId="43" fontId="1" fillId="32" borderId="13" xfId="53" applyNumberFormat="1" applyFont="1" applyFill="1" applyBorder="1" applyAlignment="1">
      <alignment horizontal="center" vertical="center" readingOrder="2"/>
      <protection/>
    </xf>
    <xf numFmtId="0" fontId="1" fillId="32" borderId="13" xfId="53" applyFont="1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vertical="top" wrapText="1"/>
    </xf>
    <xf numFmtId="168" fontId="2" fillId="0" borderId="23" xfId="0" applyNumberFormat="1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43" fontId="6" fillId="33" borderId="29" xfId="0" applyNumberFormat="1" applyFont="1" applyFill="1" applyBorder="1" applyAlignment="1">
      <alignment vertical="center" readingOrder="2"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43" fontId="6" fillId="33" borderId="13" xfId="0" applyNumberFormat="1" applyFont="1" applyFill="1" applyBorder="1" applyAlignment="1">
      <alignment vertical="center" readingOrder="2"/>
    </xf>
    <xf numFmtId="168" fontId="6" fillId="33" borderId="13" xfId="0" applyNumberFormat="1" applyFont="1" applyFill="1" applyBorder="1" applyAlignment="1">
      <alignment horizontal="center" vertical="center" readingOrder="2"/>
    </xf>
    <xf numFmtId="0" fontId="1" fillId="0" borderId="30" xfId="0" applyFont="1" applyBorder="1" applyAlignment="1">
      <alignment horizontal="center" vertical="center" wrapText="1"/>
    </xf>
    <xf numFmtId="43" fontId="7" fillId="33" borderId="20" xfId="0" applyNumberFormat="1" applyFont="1" applyFill="1" applyBorder="1" applyAlignment="1">
      <alignment vertical="center" readingOrder="2"/>
    </xf>
    <xf numFmtId="43" fontId="7" fillId="33" borderId="31" xfId="0" applyNumberFormat="1" applyFont="1" applyFill="1" applyBorder="1" applyAlignment="1">
      <alignment vertical="center" readingOrder="2"/>
    </xf>
    <xf numFmtId="168" fontId="7" fillId="33" borderId="31" xfId="0" applyNumberFormat="1" applyFont="1" applyFill="1" applyBorder="1" applyAlignment="1">
      <alignment horizontal="center" vertical="center" readingOrder="2"/>
    </xf>
    <xf numFmtId="43" fontId="7" fillId="33" borderId="17" xfId="0" applyNumberFormat="1" applyFont="1" applyFill="1" applyBorder="1" applyAlignment="1">
      <alignment vertical="center" readingOrder="2"/>
    </xf>
    <xf numFmtId="43" fontId="7" fillId="33" borderId="14" xfId="0" applyNumberFormat="1" applyFont="1" applyFill="1" applyBorder="1" applyAlignment="1">
      <alignment vertical="center" readingOrder="2"/>
    </xf>
    <xf numFmtId="168" fontId="7" fillId="33" borderId="14" xfId="0" applyNumberFormat="1" applyFont="1" applyFill="1" applyBorder="1" applyAlignment="1">
      <alignment horizontal="center" vertical="center" readingOrder="2"/>
    </xf>
    <xf numFmtId="43" fontId="7" fillId="33" borderId="32" xfId="0" applyNumberFormat="1" applyFont="1" applyFill="1" applyBorder="1" applyAlignment="1">
      <alignment vertical="center" readingOrder="2"/>
    </xf>
    <xf numFmtId="43" fontId="7" fillId="33" borderId="10" xfId="0" applyNumberFormat="1" applyFont="1" applyFill="1" applyBorder="1" applyAlignment="1">
      <alignment vertical="center" readingOrder="2"/>
    </xf>
    <xf numFmtId="168" fontId="7" fillId="33" borderId="21" xfId="0" applyNumberFormat="1" applyFont="1" applyFill="1" applyBorder="1" applyAlignment="1">
      <alignment horizontal="center" vertical="center" readingOrder="2"/>
    </xf>
    <xf numFmtId="168" fontId="6" fillId="33" borderId="10" xfId="0" applyNumberFormat="1" applyFont="1" applyFill="1" applyBorder="1" applyAlignment="1">
      <alignment horizontal="center" vertical="center" readingOrder="2"/>
    </xf>
    <xf numFmtId="0" fontId="5" fillId="0" borderId="13" xfId="0" applyFont="1" applyBorder="1" applyAlignment="1">
      <alignment wrapText="1"/>
    </xf>
    <xf numFmtId="43" fontId="7" fillId="33" borderId="17" xfId="0" applyNumberFormat="1" applyFont="1" applyFill="1" applyBorder="1" applyAlignment="1">
      <alignment horizontal="center" vertical="center" readingOrder="2"/>
    </xf>
    <xf numFmtId="43" fontId="6" fillId="33" borderId="19" xfId="0" applyNumberFormat="1" applyFont="1" applyFill="1" applyBorder="1" applyAlignment="1">
      <alignment horizontal="center" vertical="center" readingOrder="2"/>
    </xf>
    <xf numFmtId="168" fontId="7" fillId="33" borderId="19" xfId="0" applyNumberFormat="1" applyFont="1" applyFill="1" applyBorder="1" applyAlignment="1">
      <alignment horizontal="center" vertical="center" readingOrder="2"/>
    </xf>
    <xf numFmtId="43" fontId="7" fillId="33" borderId="14" xfId="0" applyNumberFormat="1" applyFont="1" applyFill="1" applyBorder="1" applyAlignment="1">
      <alignment horizontal="center" vertical="center" readingOrder="2"/>
    </xf>
    <xf numFmtId="43" fontId="7" fillId="33" borderId="27" xfId="0" applyNumberFormat="1" applyFont="1" applyFill="1" applyBorder="1" applyAlignment="1">
      <alignment horizontal="center" vertical="center" readingOrder="2"/>
    </xf>
    <xf numFmtId="43" fontId="7" fillId="33" borderId="21" xfId="0" applyNumberFormat="1" applyFont="1" applyFill="1" applyBorder="1" applyAlignment="1">
      <alignment horizontal="center" vertical="center" readingOrder="2"/>
    </xf>
    <xf numFmtId="168" fontId="7" fillId="33" borderId="10" xfId="0" applyNumberFormat="1" applyFont="1" applyFill="1" applyBorder="1" applyAlignment="1">
      <alignment horizontal="center" vertical="center" readingOrder="2"/>
    </xf>
    <xf numFmtId="168" fontId="6" fillId="33" borderId="10" xfId="0" applyNumberFormat="1" applyFont="1" applyFill="1" applyBorder="1" applyAlignment="1">
      <alignment horizontal="center" vertical="top" readingOrder="2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43" fontId="6" fillId="33" borderId="29" xfId="0" applyNumberFormat="1" applyFont="1" applyFill="1" applyBorder="1" applyAlignment="1">
      <alignment horizontal="center" vertical="center" readingOrder="2"/>
    </xf>
    <xf numFmtId="43" fontId="6" fillId="33" borderId="13" xfId="0" applyNumberFormat="1" applyFont="1" applyFill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wrapText="1"/>
    </xf>
    <xf numFmtId="168" fontId="7" fillId="33" borderId="33" xfId="0" applyNumberFormat="1" applyFont="1" applyFill="1" applyBorder="1" applyAlignment="1">
      <alignment horizontal="center" vertical="center" readingOrder="2"/>
    </xf>
    <xf numFmtId="168" fontId="6" fillId="33" borderId="36" xfId="0" applyNumberFormat="1" applyFont="1" applyFill="1" applyBorder="1" applyAlignment="1">
      <alignment horizontal="center" vertical="center" readingOrder="2"/>
    </xf>
    <xf numFmtId="168" fontId="6" fillId="33" borderId="23" xfId="0" applyNumberFormat="1" applyFont="1" applyFill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wrapText="1"/>
    </xf>
    <xf numFmtId="168" fontId="6" fillId="33" borderId="37" xfId="0" applyNumberFormat="1" applyFont="1" applyFill="1" applyBorder="1" applyAlignment="1">
      <alignment horizontal="center" vertical="center" readingOrder="2"/>
    </xf>
    <xf numFmtId="168" fontId="7" fillId="33" borderId="30" xfId="0" applyNumberFormat="1" applyFont="1" applyFill="1" applyBorder="1" applyAlignment="1">
      <alignment horizontal="center" vertical="center" readingOrder="2"/>
    </xf>
    <xf numFmtId="168" fontId="6" fillId="33" borderId="38" xfId="0" applyNumberFormat="1" applyFont="1" applyFill="1" applyBorder="1" applyAlignment="1">
      <alignment horizontal="center" vertical="center" readingOrder="2"/>
    </xf>
    <xf numFmtId="0" fontId="5" fillId="0" borderId="10" xfId="0" applyFont="1" applyBorder="1" applyAlignment="1">
      <alignment/>
    </xf>
    <xf numFmtId="168" fontId="6" fillId="33" borderId="33" xfId="0" applyNumberFormat="1" applyFont="1" applyFill="1" applyBorder="1" applyAlignment="1">
      <alignment horizontal="center" vertical="top" readingOrder="2"/>
    </xf>
    <xf numFmtId="168" fontId="6" fillId="33" borderId="13" xfId="0" applyNumberFormat="1" applyFont="1" applyFill="1" applyBorder="1" applyAlignment="1">
      <alignment horizontal="center" vertical="top" readingOrder="2"/>
    </xf>
    <xf numFmtId="0" fontId="1" fillId="0" borderId="0" xfId="0" applyFont="1" applyAlignment="1">
      <alignment/>
    </xf>
    <xf numFmtId="43" fontId="1" fillId="32" borderId="29" xfId="53" applyNumberFormat="1" applyFont="1" applyFill="1" applyBorder="1" applyAlignment="1">
      <alignment horizontal="center" vertical="center" readingOrder="2"/>
      <protection/>
    </xf>
    <xf numFmtId="0" fontId="5" fillId="32" borderId="0" xfId="0" applyFont="1" applyFill="1" applyAlignment="1">
      <alignment/>
    </xf>
    <xf numFmtId="43" fontId="2" fillId="32" borderId="31" xfId="53" applyNumberFormat="1" applyFont="1" applyFill="1" applyBorder="1" applyAlignment="1">
      <alignment horizontal="center" vertical="center" readingOrder="2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top" wrapText="1"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2" width="33.625" style="15" customWidth="1"/>
    <col min="3" max="3" width="32.625" style="15" customWidth="1"/>
    <col min="4" max="4" width="15.125" style="15" customWidth="1"/>
    <col min="5" max="5" width="16.00390625" style="15" customWidth="1"/>
    <col min="6" max="6" width="13.00390625" style="15" customWidth="1"/>
    <col min="7" max="7" width="47.875" style="15" customWidth="1"/>
    <col min="8" max="16384" width="9.125" style="15" customWidth="1"/>
  </cols>
  <sheetData>
    <row r="1" ht="15.75">
      <c r="A1" s="85" t="s">
        <v>52</v>
      </c>
    </row>
    <row r="2" ht="15.75">
      <c r="A2" s="5" t="s">
        <v>53</v>
      </c>
    </row>
    <row r="3" ht="15.75">
      <c r="A3" s="5" t="s">
        <v>68</v>
      </c>
    </row>
    <row r="4" spans="3:7" s="87" customFormat="1" ht="12.75">
      <c r="C4" s="103" t="s">
        <v>66</v>
      </c>
      <c r="D4" s="103"/>
      <c r="E4" s="103"/>
      <c r="F4" s="103"/>
      <c r="G4" s="103"/>
    </row>
    <row r="5" spans="3:7" s="87" customFormat="1" ht="27.75" customHeight="1">
      <c r="C5" s="102" t="s">
        <v>54</v>
      </c>
      <c r="D5" s="102"/>
      <c r="E5" s="102"/>
      <c r="F5" s="102"/>
      <c r="G5" s="102"/>
    </row>
    <row r="6" spans="1:7" ht="15.75">
      <c r="A6" s="105" t="s">
        <v>85</v>
      </c>
      <c r="B6" s="105"/>
      <c r="C6" s="105"/>
      <c r="D6" s="105"/>
      <c r="E6" s="105"/>
      <c r="F6" s="105"/>
      <c r="G6" s="105"/>
    </row>
    <row r="7" spans="1:7" ht="36.75" customHeight="1">
      <c r="A7" s="93" t="s">
        <v>55</v>
      </c>
      <c r="B7" s="93"/>
      <c r="C7" s="93"/>
      <c r="D7" s="93"/>
      <c r="E7" s="93"/>
      <c r="F7" s="93"/>
      <c r="G7" s="93"/>
    </row>
    <row r="8" spans="1:7" ht="12.75">
      <c r="A8" s="104" t="s">
        <v>34</v>
      </c>
      <c r="B8" s="104"/>
      <c r="C8" s="104"/>
      <c r="D8" s="104"/>
      <c r="E8" s="104"/>
      <c r="F8" s="104"/>
      <c r="G8" s="104"/>
    </row>
    <row r="9" spans="1:2" ht="15.75">
      <c r="A9" s="1" t="s">
        <v>45</v>
      </c>
      <c r="B9" s="1"/>
    </row>
    <row r="10" spans="1:2" ht="13.5" thickBot="1">
      <c r="A10" s="1"/>
      <c r="B10" s="1"/>
    </row>
    <row r="11" spans="1:7" ht="22.5" customHeight="1" thickBot="1">
      <c r="A11" s="94" t="s">
        <v>35</v>
      </c>
      <c r="B11" s="97" t="s">
        <v>18</v>
      </c>
      <c r="C11" s="99" t="s">
        <v>36</v>
      </c>
      <c r="D11" s="90" t="s">
        <v>69</v>
      </c>
      <c r="E11" s="91"/>
      <c r="F11" s="91"/>
      <c r="G11" s="92"/>
    </row>
    <row r="12" spans="1:7" ht="79.5" thickBot="1">
      <c r="A12" s="96"/>
      <c r="B12" s="98"/>
      <c r="C12" s="101"/>
      <c r="D12" s="3" t="s">
        <v>46</v>
      </c>
      <c r="E12" s="3" t="s">
        <v>38</v>
      </c>
      <c r="F12" s="7" t="s">
        <v>37</v>
      </c>
      <c r="G12" s="8" t="s">
        <v>67</v>
      </c>
    </row>
    <row r="13" spans="1:7" ht="16.5" thickBot="1">
      <c r="A13" s="2">
        <v>1</v>
      </c>
      <c r="B13" s="2">
        <v>2</v>
      </c>
      <c r="C13" s="3">
        <v>3</v>
      </c>
      <c r="D13" s="3">
        <v>4</v>
      </c>
      <c r="E13" s="3">
        <v>5</v>
      </c>
      <c r="F13" s="7">
        <v>6</v>
      </c>
      <c r="G13" s="44">
        <v>7</v>
      </c>
    </row>
    <row r="14" spans="1:7" ht="21" customHeight="1" thickBot="1">
      <c r="A14" s="94" t="s">
        <v>57</v>
      </c>
      <c r="B14" s="94" t="s">
        <v>19</v>
      </c>
      <c r="C14" s="9" t="s">
        <v>39</v>
      </c>
      <c r="D14" s="45">
        <f>SUM(D15:D19)</f>
        <v>910</v>
      </c>
      <c r="E14" s="45">
        <f>SUM(E15:E19)</f>
        <v>147.1</v>
      </c>
      <c r="F14" s="18">
        <f>F15+F16+F17+F19</f>
        <v>0.16164835164835165</v>
      </c>
      <c r="G14" s="46"/>
    </row>
    <row r="15" spans="1:7" ht="24.75" customHeight="1" thickBot="1">
      <c r="A15" s="95"/>
      <c r="B15" s="95"/>
      <c r="C15" s="3" t="s">
        <v>40</v>
      </c>
      <c r="D15" s="13"/>
      <c r="E15" s="6"/>
      <c r="F15" s="10"/>
      <c r="G15" s="46"/>
    </row>
    <row r="16" spans="1:7" ht="32.25" thickBot="1">
      <c r="A16" s="95"/>
      <c r="B16" s="95"/>
      <c r="C16" s="3" t="s">
        <v>41</v>
      </c>
      <c r="D16" s="13"/>
      <c r="E16" s="6"/>
      <c r="F16" s="10"/>
      <c r="G16" s="46"/>
    </row>
    <row r="17" spans="1:7" ht="16.5" thickBot="1">
      <c r="A17" s="95"/>
      <c r="B17" s="95"/>
      <c r="C17" s="3" t="s">
        <v>42</v>
      </c>
      <c r="D17" s="13"/>
      <c r="E17" s="6"/>
      <c r="F17" s="10"/>
      <c r="G17" s="46"/>
    </row>
    <row r="18" spans="1:7" ht="16.5" thickBot="1">
      <c r="A18" s="95"/>
      <c r="B18" s="95"/>
      <c r="C18" s="8" t="s">
        <v>50</v>
      </c>
      <c r="D18" s="13"/>
      <c r="E18" s="6"/>
      <c r="F18" s="10"/>
      <c r="G18" s="47"/>
    </row>
    <row r="19" spans="1:7" ht="95.25" thickBot="1">
      <c r="A19" s="95"/>
      <c r="B19" s="95"/>
      <c r="C19" s="99" t="s">
        <v>43</v>
      </c>
      <c r="D19" s="45">
        <f>SUM(D20:D22)</f>
        <v>910</v>
      </c>
      <c r="E19" s="48">
        <f>SUM(E20:E22)</f>
        <v>147.1</v>
      </c>
      <c r="F19" s="49">
        <f>E19/D19</f>
        <v>0.16164835164835165</v>
      </c>
      <c r="G19" s="50" t="s">
        <v>28</v>
      </c>
    </row>
    <row r="20" spans="1:7" ht="31.5">
      <c r="A20" s="95"/>
      <c r="B20" s="95"/>
      <c r="C20" s="100"/>
      <c r="D20" s="51">
        <v>300</v>
      </c>
      <c r="E20" s="52">
        <v>147.1</v>
      </c>
      <c r="F20" s="53">
        <f>E20/D20</f>
        <v>0.4903333333333333</v>
      </c>
      <c r="G20" s="17" t="s">
        <v>0</v>
      </c>
    </row>
    <row r="21" spans="1:7" ht="47.25">
      <c r="A21" s="95"/>
      <c r="B21" s="95"/>
      <c r="C21" s="100"/>
      <c r="D21" s="54">
        <v>50</v>
      </c>
      <c r="E21" s="55">
        <v>0</v>
      </c>
      <c r="F21" s="56">
        <f>E21/D21</f>
        <v>0</v>
      </c>
      <c r="G21" s="17" t="s">
        <v>26</v>
      </c>
    </row>
    <row r="22" spans="1:7" ht="32.25" thickBot="1">
      <c r="A22" s="96"/>
      <c r="B22" s="96"/>
      <c r="C22" s="101"/>
      <c r="D22" s="57">
        <v>560</v>
      </c>
      <c r="E22" s="58">
        <v>0</v>
      </c>
      <c r="F22" s="59">
        <f>E22/D22</f>
        <v>0</v>
      </c>
      <c r="G22" s="16" t="s">
        <v>1</v>
      </c>
    </row>
    <row r="23" spans="1:7" ht="16.5" thickBot="1">
      <c r="A23" s="94" t="s">
        <v>58</v>
      </c>
      <c r="B23" s="94" t="s">
        <v>20</v>
      </c>
      <c r="C23" s="9" t="s">
        <v>39</v>
      </c>
      <c r="D23" s="11">
        <f>D24+D25+D27+D28+D29</f>
        <v>775</v>
      </c>
      <c r="E23" s="11">
        <f>E24+E25+E27+E28+E29</f>
        <v>411.52</v>
      </c>
      <c r="F23" s="49">
        <f>E23/D23</f>
        <v>0.5309935483870968</v>
      </c>
      <c r="G23" s="46"/>
    </row>
    <row r="24" spans="1:7" ht="24" customHeight="1" thickBot="1">
      <c r="A24" s="95"/>
      <c r="B24" s="95"/>
      <c r="C24" s="3" t="s">
        <v>40</v>
      </c>
      <c r="D24" s="13"/>
      <c r="E24" s="6"/>
      <c r="F24" s="10"/>
      <c r="G24" s="46"/>
    </row>
    <row r="25" spans="1:7" ht="32.25" thickBot="1">
      <c r="A25" s="95"/>
      <c r="B25" s="95"/>
      <c r="C25" s="3" t="s">
        <v>41</v>
      </c>
      <c r="D25" s="11">
        <f>SUM(D26:D26)</f>
        <v>173</v>
      </c>
      <c r="E25" s="12">
        <f>SUM(E26:E26)</f>
        <v>173</v>
      </c>
      <c r="F25" s="69">
        <f>E25/D25</f>
        <v>1</v>
      </c>
      <c r="G25" s="46"/>
    </row>
    <row r="26" spans="1:7" ht="48" thickBot="1">
      <c r="A26" s="95"/>
      <c r="B26" s="95"/>
      <c r="C26" s="3"/>
      <c r="D26" s="62">
        <v>173</v>
      </c>
      <c r="E26" s="65">
        <v>173</v>
      </c>
      <c r="F26" s="56">
        <f>E26/D26</f>
        <v>1</v>
      </c>
      <c r="G26" s="35" t="s">
        <v>70</v>
      </c>
    </row>
    <row r="27" spans="1:7" ht="16.5" thickBot="1">
      <c r="A27" s="95"/>
      <c r="B27" s="95"/>
      <c r="C27" s="3" t="s">
        <v>42</v>
      </c>
      <c r="D27" s="13"/>
      <c r="E27" s="6"/>
      <c r="F27" s="10"/>
      <c r="G27" s="46"/>
    </row>
    <row r="28" spans="1:7" ht="16.5" thickBot="1">
      <c r="A28" s="95"/>
      <c r="B28" s="95"/>
      <c r="C28" s="8" t="s">
        <v>50</v>
      </c>
      <c r="D28" s="13"/>
      <c r="E28" s="41"/>
      <c r="F28" s="10"/>
      <c r="G28" s="46"/>
    </row>
    <row r="29" spans="1:7" ht="77.25" thickBot="1">
      <c r="A29" s="95"/>
      <c r="B29" s="95"/>
      <c r="C29" s="94" t="s">
        <v>43</v>
      </c>
      <c r="D29" s="45">
        <f>SUM(D30:D34)</f>
        <v>602</v>
      </c>
      <c r="E29" s="45">
        <f>SUM(E30:E34)</f>
        <v>238.52</v>
      </c>
      <c r="F29" s="60">
        <f aca="true" t="shared" si="0" ref="F29:F37">E29/D29</f>
        <v>0.3962126245847176</v>
      </c>
      <c r="G29" s="61" t="s">
        <v>48</v>
      </c>
    </row>
    <row r="30" spans="1:7" ht="31.5">
      <c r="A30" s="95"/>
      <c r="B30" s="95"/>
      <c r="C30" s="95"/>
      <c r="D30" s="62">
        <v>50</v>
      </c>
      <c r="E30" s="63">
        <v>0</v>
      </c>
      <c r="F30" s="64">
        <f t="shared" si="0"/>
        <v>0</v>
      </c>
      <c r="G30" s="19" t="s">
        <v>2</v>
      </c>
    </row>
    <row r="31" spans="1:7" ht="63">
      <c r="A31" s="95"/>
      <c r="B31" s="95"/>
      <c r="C31" s="95"/>
      <c r="D31" s="62">
        <v>50</v>
      </c>
      <c r="E31" s="65">
        <v>0</v>
      </c>
      <c r="F31" s="56">
        <f t="shared" si="0"/>
        <v>0</v>
      </c>
      <c r="G31" s="19" t="s">
        <v>3</v>
      </c>
    </row>
    <row r="32" spans="1:7" ht="31.5">
      <c r="A32" s="95"/>
      <c r="B32" s="95"/>
      <c r="C32" s="95"/>
      <c r="D32" s="62">
        <v>280</v>
      </c>
      <c r="E32" s="65">
        <v>26.52</v>
      </c>
      <c r="F32" s="56">
        <f t="shared" si="0"/>
        <v>0.09471428571428571</v>
      </c>
      <c r="G32" s="19" t="s">
        <v>4</v>
      </c>
    </row>
    <row r="33" spans="1:7" ht="47.25">
      <c r="A33" s="95"/>
      <c r="B33" s="95"/>
      <c r="C33" s="95"/>
      <c r="D33" s="62">
        <v>212</v>
      </c>
      <c r="E33" s="65">
        <v>212</v>
      </c>
      <c r="F33" s="56">
        <f t="shared" si="0"/>
        <v>1</v>
      </c>
      <c r="G33" s="35" t="s">
        <v>71</v>
      </c>
    </row>
    <row r="34" spans="1:7" ht="16.5" thickBot="1">
      <c r="A34" s="96"/>
      <c r="B34" s="96"/>
      <c r="C34" s="96"/>
      <c r="D34" s="66">
        <v>10</v>
      </c>
      <c r="E34" s="67">
        <v>0</v>
      </c>
      <c r="F34" s="68">
        <f t="shared" si="0"/>
        <v>0</v>
      </c>
      <c r="G34" s="20" t="s">
        <v>5</v>
      </c>
    </row>
    <row r="35" spans="1:7" ht="16.5" thickBot="1">
      <c r="A35" s="94" t="s">
        <v>59</v>
      </c>
      <c r="B35" s="94" t="s">
        <v>21</v>
      </c>
      <c r="C35" s="9" t="s">
        <v>39</v>
      </c>
      <c r="D35" s="11">
        <f>D36+D37+D44+D45+D46</f>
        <v>15095.57</v>
      </c>
      <c r="E35" s="12">
        <f>E36+E37+E44+E45+E46</f>
        <v>2706.55</v>
      </c>
      <c r="F35" s="60">
        <f t="shared" si="0"/>
        <v>0.1792943227715151</v>
      </c>
      <c r="G35" s="46"/>
    </row>
    <row r="36" spans="1:7" ht="24.75" customHeight="1" thickBot="1">
      <c r="A36" s="95"/>
      <c r="B36" s="95"/>
      <c r="C36" s="3" t="s">
        <v>40</v>
      </c>
      <c r="D36" s="13"/>
      <c r="E36" s="6"/>
      <c r="F36" s="10"/>
      <c r="G36" s="47"/>
    </row>
    <row r="37" spans="1:7" ht="24.75" customHeight="1" thickBot="1">
      <c r="A37" s="95"/>
      <c r="B37" s="95"/>
      <c r="C37" s="94" t="s">
        <v>41</v>
      </c>
      <c r="D37" s="11">
        <f>SUM(D38:D43)</f>
        <v>3342.68</v>
      </c>
      <c r="E37" s="12">
        <f>SUM(E38:E43)</f>
        <v>0</v>
      </c>
      <c r="F37" s="69">
        <f t="shared" si="0"/>
        <v>0</v>
      </c>
      <c r="G37" s="46"/>
    </row>
    <row r="38" spans="1:7" ht="57" customHeight="1" thickBot="1">
      <c r="A38" s="95"/>
      <c r="B38" s="95"/>
      <c r="C38" s="95"/>
      <c r="D38" s="27">
        <v>632.3</v>
      </c>
      <c r="E38" s="25">
        <v>0</v>
      </c>
      <c r="F38" s="68">
        <f aca="true" t="shared" si="1" ref="F38:F43">E38/D38</f>
        <v>0</v>
      </c>
      <c r="G38" s="23" t="s">
        <v>56</v>
      </c>
    </row>
    <row r="39" spans="1:7" ht="57" customHeight="1" thickBot="1">
      <c r="A39" s="95"/>
      <c r="B39" s="95"/>
      <c r="C39" s="95"/>
      <c r="D39" s="27">
        <v>1141.6</v>
      </c>
      <c r="E39" s="25">
        <v>0</v>
      </c>
      <c r="F39" s="68">
        <f t="shared" si="1"/>
        <v>0</v>
      </c>
      <c r="G39" s="23" t="s">
        <v>73</v>
      </c>
    </row>
    <row r="40" spans="1:7" ht="95.25" thickBot="1">
      <c r="A40" s="95"/>
      <c r="B40" s="95"/>
      <c r="C40" s="95"/>
      <c r="D40" s="27">
        <v>152.09</v>
      </c>
      <c r="E40" s="25">
        <v>0</v>
      </c>
      <c r="F40" s="68">
        <f t="shared" si="1"/>
        <v>0</v>
      </c>
      <c r="G40" s="89" t="s">
        <v>79</v>
      </c>
    </row>
    <row r="41" spans="1:7" ht="57" customHeight="1" thickBot="1">
      <c r="A41" s="95"/>
      <c r="B41" s="95"/>
      <c r="C41" s="95"/>
      <c r="D41" s="27">
        <v>200</v>
      </c>
      <c r="E41" s="25">
        <v>0</v>
      </c>
      <c r="F41" s="68">
        <f t="shared" si="1"/>
        <v>0</v>
      </c>
      <c r="G41" s="23" t="s">
        <v>76</v>
      </c>
    </row>
    <row r="42" spans="1:7" ht="57" customHeight="1" thickBot="1">
      <c r="A42" s="95"/>
      <c r="B42" s="95"/>
      <c r="C42" s="95"/>
      <c r="D42" s="27">
        <v>113.19</v>
      </c>
      <c r="E42" s="25">
        <v>0</v>
      </c>
      <c r="F42" s="68">
        <f t="shared" si="1"/>
        <v>0</v>
      </c>
      <c r="G42" s="23" t="s">
        <v>77</v>
      </c>
    </row>
    <row r="43" spans="1:7" ht="63.75" thickBot="1">
      <c r="A43" s="95"/>
      <c r="B43" s="95"/>
      <c r="C43" s="96"/>
      <c r="D43" s="30">
        <v>1103.5</v>
      </c>
      <c r="E43" s="30">
        <v>0</v>
      </c>
      <c r="F43" s="59">
        <f t="shared" si="1"/>
        <v>0</v>
      </c>
      <c r="G43" s="19" t="s">
        <v>81</v>
      </c>
    </row>
    <row r="44" spans="1:7" ht="16.5" thickBot="1">
      <c r="A44" s="95"/>
      <c r="B44" s="95"/>
      <c r="C44" s="3" t="s">
        <v>42</v>
      </c>
      <c r="D44" s="13"/>
      <c r="E44" s="6"/>
      <c r="F44" s="21"/>
      <c r="G44" s="46"/>
    </row>
    <row r="45" spans="1:7" ht="16.5" thickBot="1">
      <c r="A45" s="95"/>
      <c r="B45" s="95"/>
      <c r="C45" s="8" t="s">
        <v>50</v>
      </c>
      <c r="D45" s="13"/>
      <c r="E45" s="6"/>
      <c r="F45" s="21"/>
      <c r="G45" s="71"/>
    </row>
    <row r="46" spans="1:7" ht="260.25" customHeight="1" thickBot="1">
      <c r="A46" s="95"/>
      <c r="B46" s="95"/>
      <c r="C46" s="94" t="s">
        <v>43</v>
      </c>
      <c r="D46" s="72">
        <f>SUM(D47:D64)</f>
        <v>11752.89</v>
      </c>
      <c r="E46" s="73">
        <f>SUM(E47:E64)</f>
        <v>2706.55</v>
      </c>
      <c r="F46" s="49">
        <f aca="true" t="shared" si="2" ref="F46:F81">E46/D46</f>
        <v>0.23028803979276588</v>
      </c>
      <c r="G46" s="74" t="s">
        <v>22</v>
      </c>
    </row>
    <row r="47" spans="1:7" ht="47.25">
      <c r="A47" s="95"/>
      <c r="B47" s="95"/>
      <c r="C47" s="95"/>
      <c r="D47" s="29">
        <v>1000</v>
      </c>
      <c r="E47" s="29">
        <v>153.95</v>
      </c>
      <c r="F47" s="75">
        <f aca="true" t="shared" si="3" ref="F47:F53">E47/D47</f>
        <v>0.15394999999999998</v>
      </c>
      <c r="G47" s="19" t="s">
        <v>62</v>
      </c>
    </row>
    <row r="48" spans="1:7" ht="31.5">
      <c r="A48" s="95"/>
      <c r="B48" s="95"/>
      <c r="C48" s="95"/>
      <c r="D48" s="29">
        <v>100</v>
      </c>
      <c r="E48" s="29">
        <v>0</v>
      </c>
      <c r="F48" s="56">
        <f t="shared" si="3"/>
        <v>0</v>
      </c>
      <c r="G48" s="19" t="s">
        <v>13</v>
      </c>
    </row>
    <row r="49" spans="1:7" ht="47.25">
      <c r="A49" s="95"/>
      <c r="B49" s="95"/>
      <c r="C49" s="95"/>
      <c r="D49" s="29">
        <v>1220.76</v>
      </c>
      <c r="E49" s="29">
        <v>0</v>
      </c>
      <c r="F49" s="56">
        <f t="shared" si="3"/>
        <v>0</v>
      </c>
      <c r="G49" s="19" t="s">
        <v>63</v>
      </c>
    </row>
    <row r="50" spans="1:7" ht="47.25">
      <c r="A50" s="95"/>
      <c r="B50" s="95"/>
      <c r="C50" s="95"/>
      <c r="D50" s="88">
        <v>252.04</v>
      </c>
      <c r="E50" s="88">
        <v>0</v>
      </c>
      <c r="F50" s="56">
        <f t="shared" si="3"/>
        <v>0</v>
      </c>
      <c r="G50" s="19" t="s">
        <v>72</v>
      </c>
    </row>
    <row r="51" spans="1:7" ht="47.25">
      <c r="A51" s="95"/>
      <c r="B51" s="95"/>
      <c r="C51" s="95"/>
      <c r="D51" s="29">
        <v>1535.63</v>
      </c>
      <c r="E51" s="24">
        <v>0</v>
      </c>
      <c r="F51" s="56">
        <f t="shared" si="3"/>
        <v>0</v>
      </c>
      <c r="G51" s="19" t="s">
        <v>74</v>
      </c>
    </row>
    <row r="52" spans="1:7" ht="15.75">
      <c r="A52" s="95"/>
      <c r="B52" s="95"/>
      <c r="C52" s="95"/>
      <c r="D52" s="88">
        <v>320</v>
      </c>
      <c r="E52" s="88">
        <v>63.34</v>
      </c>
      <c r="F52" s="53">
        <f t="shared" si="3"/>
        <v>0.19793750000000002</v>
      </c>
      <c r="G52" s="31" t="s">
        <v>7</v>
      </c>
    </row>
    <row r="53" spans="1:7" ht="31.5">
      <c r="A53" s="95"/>
      <c r="B53" s="95"/>
      <c r="C53" s="95"/>
      <c r="D53" s="29">
        <v>30</v>
      </c>
      <c r="E53" s="29">
        <v>0</v>
      </c>
      <c r="F53" s="56">
        <f t="shared" si="3"/>
        <v>0</v>
      </c>
      <c r="G53" s="19" t="s">
        <v>27</v>
      </c>
    </row>
    <row r="54" spans="1:7" ht="47.25">
      <c r="A54" s="95"/>
      <c r="B54" s="95"/>
      <c r="C54" s="95"/>
      <c r="D54" s="88">
        <v>930</v>
      </c>
      <c r="E54" s="88">
        <v>373.15</v>
      </c>
      <c r="F54" s="53">
        <f t="shared" si="2"/>
        <v>0.4012365591397849</v>
      </c>
      <c r="G54" s="31" t="s">
        <v>6</v>
      </c>
    </row>
    <row r="55" spans="1:7" ht="31.5">
      <c r="A55" s="95"/>
      <c r="B55" s="95"/>
      <c r="C55" s="95"/>
      <c r="D55" s="29">
        <v>230</v>
      </c>
      <c r="E55" s="29">
        <v>96.62</v>
      </c>
      <c r="F55" s="56">
        <f t="shared" si="2"/>
        <v>0.42008695652173916</v>
      </c>
      <c r="G55" s="19" t="s">
        <v>8</v>
      </c>
    </row>
    <row r="56" spans="1:7" ht="31.5">
      <c r="A56" s="95"/>
      <c r="B56" s="95"/>
      <c r="C56" s="95"/>
      <c r="D56" s="29">
        <v>1259.91</v>
      </c>
      <c r="E56" s="29">
        <v>519.05</v>
      </c>
      <c r="F56" s="56">
        <f t="shared" si="2"/>
        <v>0.4119738711495265</v>
      </c>
      <c r="G56" s="19" t="s">
        <v>9</v>
      </c>
    </row>
    <row r="57" spans="1:7" ht="31.5">
      <c r="A57" s="95"/>
      <c r="B57" s="95"/>
      <c r="C57" s="95"/>
      <c r="D57" s="29">
        <v>100</v>
      </c>
      <c r="E57" s="29">
        <v>32.72</v>
      </c>
      <c r="F57" s="56">
        <f t="shared" si="2"/>
        <v>0.3272</v>
      </c>
      <c r="G57" s="19" t="s">
        <v>10</v>
      </c>
    </row>
    <row r="58" spans="1:7" ht="31.5">
      <c r="A58" s="95"/>
      <c r="B58" s="95"/>
      <c r="C58" s="95"/>
      <c r="D58" s="29">
        <v>50</v>
      </c>
      <c r="E58" s="29">
        <v>0</v>
      </c>
      <c r="F58" s="56">
        <f t="shared" si="2"/>
        <v>0</v>
      </c>
      <c r="G58" s="19" t="s">
        <v>11</v>
      </c>
    </row>
    <row r="59" spans="1:7" ht="31.5">
      <c r="A59" s="95"/>
      <c r="B59" s="95"/>
      <c r="C59" s="95"/>
      <c r="D59" s="29">
        <v>3751.64</v>
      </c>
      <c r="E59" s="29">
        <v>1290.72</v>
      </c>
      <c r="F59" s="56">
        <f t="shared" si="2"/>
        <v>0.344041539166871</v>
      </c>
      <c r="G59" s="19" t="s">
        <v>12</v>
      </c>
    </row>
    <row r="60" spans="1:7" ht="31.5">
      <c r="A60" s="95"/>
      <c r="B60" s="95"/>
      <c r="C60" s="95"/>
      <c r="D60" s="29">
        <v>600</v>
      </c>
      <c r="E60" s="29">
        <v>177</v>
      </c>
      <c r="F60" s="56">
        <f>E60/D60</f>
        <v>0.295</v>
      </c>
      <c r="G60" s="19" t="s">
        <v>27</v>
      </c>
    </row>
    <row r="61" spans="1:7" ht="15.75">
      <c r="A61" s="95"/>
      <c r="B61" s="95"/>
      <c r="C61" s="95"/>
      <c r="D61" s="29">
        <v>50</v>
      </c>
      <c r="E61" s="29">
        <v>0</v>
      </c>
      <c r="F61" s="56">
        <f>E61/D61</f>
        <v>0</v>
      </c>
      <c r="G61" s="19" t="s">
        <v>75</v>
      </c>
    </row>
    <row r="62" spans="1:7" ht="94.5">
      <c r="A62" s="95"/>
      <c r="B62" s="95"/>
      <c r="C62" s="95"/>
      <c r="D62" s="88">
        <v>197.91</v>
      </c>
      <c r="E62" s="88">
        <v>0</v>
      </c>
      <c r="F62" s="53">
        <f t="shared" si="2"/>
        <v>0</v>
      </c>
      <c r="G62" s="35" t="s">
        <v>78</v>
      </c>
    </row>
    <row r="63" spans="1:7" ht="47.25">
      <c r="A63" s="95"/>
      <c r="B63" s="95"/>
      <c r="C63" s="95"/>
      <c r="D63" s="29">
        <v>0</v>
      </c>
      <c r="E63" s="29">
        <v>0</v>
      </c>
      <c r="F63" s="56" t="e">
        <f>E63/D63</f>
        <v>#DIV/0!</v>
      </c>
      <c r="G63" s="19" t="s">
        <v>80</v>
      </c>
    </row>
    <row r="64" spans="1:7" ht="48" thickBot="1">
      <c r="A64" s="95"/>
      <c r="B64" s="95"/>
      <c r="C64" s="95"/>
      <c r="D64" s="27">
        <v>125</v>
      </c>
      <c r="E64" s="27">
        <v>0</v>
      </c>
      <c r="F64" s="68">
        <f>E64/D64</f>
        <v>0</v>
      </c>
      <c r="G64" s="35" t="s">
        <v>82</v>
      </c>
    </row>
    <row r="65" spans="1:7" ht="16.5" customHeight="1" thickBot="1">
      <c r="A65" s="94" t="s">
        <v>60</v>
      </c>
      <c r="B65" s="94" t="s">
        <v>23</v>
      </c>
      <c r="C65" s="32" t="s">
        <v>39</v>
      </c>
      <c r="D65" s="11">
        <f>D66+D67+D72+D73+D74</f>
        <v>11643.91</v>
      </c>
      <c r="E65" s="12">
        <f>E66+E67+E72+E73+E74</f>
        <v>5636.509999999999</v>
      </c>
      <c r="F65" s="76">
        <f t="shared" si="2"/>
        <v>0.48407364880010234</v>
      </c>
      <c r="G65" s="46"/>
    </row>
    <row r="66" spans="1:7" ht="17.25" customHeight="1" thickBot="1">
      <c r="A66" s="95"/>
      <c r="B66" s="95"/>
      <c r="C66" s="3" t="s">
        <v>40</v>
      </c>
      <c r="D66" s="13"/>
      <c r="E66" s="6"/>
      <c r="F66" s="21"/>
      <c r="G66" s="70"/>
    </row>
    <row r="67" spans="1:7" ht="17.25" customHeight="1" thickBot="1">
      <c r="A67" s="95"/>
      <c r="B67" s="95"/>
      <c r="C67" s="94" t="s">
        <v>41</v>
      </c>
      <c r="D67" s="11">
        <f>SUM(D68:D71)</f>
        <v>596.5</v>
      </c>
      <c r="E67" s="12">
        <f>SUM(E68:E71)</f>
        <v>0</v>
      </c>
      <c r="F67" s="77">
        <f t="shared" si="2"/>
        <v>0</v>
      </c>
      <c r="G67" s="46"/>
    </row>
    <row r="68" spans="1:7" ht="126">
      <c r="A68" s="95"/>
      <c r="B68" s="95"/>
      <c r="C68" s="95"/>
      <c r="D68" s="34">
        <v>464.84</v>
      </c>
      <c r="E68" s="29">
        <v>0</v>
      </c>
      <c r="F68" s="56">
        <f>E68/D68</f>
        <v>0</v>
      </c>
      <c r="G68" s="19" t="s">
        <v>83</v>
      </c>
    </row>
    <row r="69" spans="1:7" ht="126">
      <c r="A69" s="95"/>
      <c r="B69" s="95"/>
      <c r="C69" s="95"/>
      <c r="D69" s="34">
        <v>51.66</v>
      </c>
      <c r="E69" s="29">
        <v>0</v>
      </c>
      <c r="F69" s="56">
        <f>E69/D69</f>
        <v>0</v>
      </c>
      <c r="G69" s="19" t="s">
        <v>84</v>
      </c>
    </row>
    <row r="70" spans="1:7" ht="31.5">
      <c r="A70" s="95"/>
      <c r="B70" s="95"/>
      <c r="C70" s="95"/>
      <c r="D70" s="34">
        <v>80</v>
      </c>
      <c r="E70" s="29">
        <v>0</v>
      </c>
      <c r="F70" s="56">
        <f>E70/D70</f>
        <v>0</v>
      </c>
      <c r="G70" s="19" t="s">
        <v>76</v>
      </c>
    </row>
    <row r="71" spans="1:7" ht="32.25" thickBot="1">
      <c r="A71" s="95"/>
      <c r="B71" s="95"/>
      <c r="C71" s="95"/>
      <c r="D71" s="30">
        <v>0</v>
      </c>
      <c r="E71" s="36">
        <v>0</v>
      </c>
      <c r="F71" s="59"/>
      <c r="G71" s="35" t="s">
        <v>49</v>
      </c>
    </row>
    <row r="72" spans="1:7" ht="16.5" thickBot="1">
      <c r="A72" s="95"/>
      <c r="B72" s="95"/>
      <c r="C72" s="8" t="s">
        <v>42</v>
      </c>
      <c r="D72" s="33"/>
      <c r="E72" s="14"/>
      <c r="F72" s="21"/>
      <c r="G72" s="46"/>
    </row>
    <row r="73" spans="1:7" ht="16.5" thickBot="1">
      <c r="A73" s="95"/>
      <c r="B73" s="95"/>
      <c r="C73" s="8" t="s">
        <v>50</v>
      </c>
      <c r="D73" s="33"/>
      <c r="E73" s="14"/>
      <c r="F73" s="42"/>
      <c r="G73" s="46"/>
    </row>
    <row r="74" spans="1:7" ht="157.5" customHeight="1" thickBot="1">
      <c r="A74" s="95"/>
      <c r="B74" s="95"/>
      <c r="C74" s="94" t="s">
        <v>43</v>
      </c>
      <c r="D74" s="72">
        <f>SUM(D75:D80)</f>
        <v>11047.41</v>
      </c>
      <c r="E74" s="73">
        <f>SUM(E75:E80)</f>
        <v>5636.509999999999</v>
      </c>
      <c r="F74" s="77">
        <f t="shared" si="2"/>
        <v>0.510210990630383</v>
      </c>
      <c r="G74" s="78" t="s">
        <v>24</v>
      </c>
    </row>
    <row r="75" spans="1:7" ht="63">
      <c r="A75" s="95"/>
      <c r="B75" s="95"/>
      <c r="C75" s="95"/>
      <c r="D75" s="28">
        <v>9773.55</v>
      </c>
      <c r="E75" s="26">
        <v>5177.95</v>
      </c>
      <c r="F75" s="64">
        <f t="shared" si="2"/>
        <v>0.5297921430800477</v>
      </c>
      <c r="G75" s="31" t="s">
        <v>29</v>
      </c>
    </row>
    <row r="76" spans="1:7" ht="47.25">
      <c r="A76" s="95"/>
      <c r="B76" s="95"/>
      <c r="C76" s="95"/>
      <c r="D76" s="22">
        <v>242.24</v>
      </c>
      <c r="E76" s="29">
        <v>97.36</v>
      </c>
      <c r="F76" s="56">
        <f t="shared" si="2"/>
        <v>0.4019154557463672</v>
      </c>
      <c r="G76" s="19" t="s">
        <v>30</v>
      </c>
    </row>
    <row r="77" spans="1:7" ht="63">
      <c r="A77" s="95"/>
      <c r="B77" s="95"/>
      <c r="C77" s="95"/>
      <c r="D77" s="22">
        <v>710.12</v>
      </c>
      <c r="E77" s="29">
        <v>301.2</v>
      </c>
      <c r="F77" s="56">
        <f t="shared" si="2"/>
        <v>0.4241536641694361</v>
      </c>
      <c r="G77" s="19" t="s">
        <v>31</v>
      </c>
    </row>
    <row r="78" spans="1:7" ht="47.25">
      <c r="A78" s="95"/>
      <c r="B78" s="95"/>
      <c r="C78" s="95"/>
      <c r="D78" s="22">
        <v>44.5</v>
      </c>
      <c r="E78" s="29">
        <v>0</v>
      </c>
      <c r="F78" s="56">
        <f t="shared" si="2"/>
        <v>0</v>
      </c>
      <c r="G78" s="19" t="s">
        <v>32</v>
      </c>
    </row>
    <row r="79" spans="1:7" ht="47.25">
      <c r="A79" s="95"/>
      <c r="B79" s="95"/>
      <c r="C79" s="95"/>
      <c r="D79" s="22">
        <v>120</v>
      </c>
      <c r="E79" s="29">
        <v>60</v>
      </c>
      <c r="F79" s="56">
        <f t="shared" si="2"/>
        <v>0.5</v>
      </c>
      <c r="G79" s="19" t="s">
        <v>14</v>
      </c>
    </row>
    <row r="80" spans="1:7" ht="42.75" customHeight="1" thickBot="1">
      <c r="A80" s="96"/>
      <c r="B80" s="96"/>
      <c r="C80" s="96"/>
      <c r="D80" s="37">
        <v>157</v>
      </c>
      <c r="E80" s="30">
        <v>0</v>
      </c>
      <c r="F80" s="68">
        <f t="shared" si="2"/>
        <v>0</v>
      </c>
      <c r="G80" s="20" t="s">
        <v>15</v>
      </c>
    </row>
    <row r="81" spans="1:7" ht="16.5" customHeight="1" thickBot="1">
      <c r="A81" s="94" t="s">
        <v>61</v>
      </c>
      <c r="B81" s="94" t="s">
        <v>47</v>
      </c>
      <c r="C81" s="9" t="s">
        <v>39</v>
      </c>
      <c r="D81" s="12">
        <f>D82+D83+D84+D85+D86</f>
        <v>3188.03</v>
      </c>
      <c r="E81" s="11">
        <f>E82+E83+E84+E85+E86</f>
        <v>535.19</v>
      </c>
      <c r="F81" s="49">
        <f t="shared" si="2"/>
        <v>0.16787483179267448</v>
      </c>
      <c r="G81" s="46"/>
    </row>
    <row r="82" spans="1:7" ht="21" customHeight="1" thickBot="1">
      <c r="A82" s="95"/>
      <c r="B82" s="95"/>
      <c r="C82" s="3" t="s">
        <v>40</v>
      </c>
      <c r="D82" s="13"/>
      <c r="E82" s="6"/>
      <c r="F82" s="10"/>
      <c r="G82" s="70"/>
    </row>
    <row r="83" spans="1:7" ht="32.25" thickBot="1">
      <c r="A83" s="95"/>
      <c r="B83" s="95"/>
      <c r="C83" s="3" t="s">
        <v>41</v>
      </c>
      <c r="D83" s="86">
        <v>0</v>
      </c>
      <c r="E83" s="39">
        <v>0</v>
      </c>
      <c r="F83" s="49"/>
      <c r="G83" s="40"/>
    </row>
    <row r="84" spans="1:7" ht="16.5" thickBot="1">
      <c r="A84" s="95"/>
      <c r="B84" s="95"/>
      <c r="C84" s="3" t="s">
        <v>42</v>
      </c>
      <c r="D84" s="13"/>
      <c r="E84" s="6"/>
      <c r="F84" s="10"/>
      <c r="G84" s="46"/>
    </row>
    <row r="85" spans="1:7" ht="48" thickBot="1">
      <c r="A85" s="95"/>
      <c r="B85" s="95"/>
      <c r="C85" s="8" t="s">
        <v>50</v>
      </c>
      <c r="D85" s="38">
        <v>47.36</v>
      </c>
      <c r="E85" s="39">
        <v>0</v>
      </c>
      <c r="F85" s="79">
        <f>E85/D85</f>
        <v>0</v>
      </c>
      <c r="G85" s="40" t="s">
        <v>51</v>
      </c>
    </row>
    <row r="86" spans="1:7" ht="284.25" thickBot="1">
      <c r="A86" s="95"/>
      <c r="B86" s="95"/>
      <c r="C86" s="94" t="s">
        <v>43</v>
      </c>
      <c r="D86" s="72">
        <f>SUM(D87:D91)</f>
        <v>3140.67</v>
      </c>
      <c r="E86" s="73">
        <f>SUM(E87:E91)</f>
        <v>535.19</v>
      </c>
      <c r="F86" s="77">
        <f aca="true" t="shared" si="4" ref="F86:F97">E86/D86</f>
        <v>0.17040631457618918</v>
      </c>
      <c r="G86" s="78" t="s">
        <v>25</v>
      </c>
    </row>
    <row r="87" spans="1:7" ht="31.5">
      <c r="A87" s="95"/>
      <c r="B87" s="95"/>
      <c r="C87" s="95"/>
      <c r="D87" s="28">
        <v>50</v>
      </c>
      <c r="E87" s="26">
        <v>8</v>
      </c>
      <c r="F87" s="80">
        <f t="shared" si="4"/>
        <v>0.16</v>
      </c>
      <c r="G87" s="31" t="s">
        <v>16</v>
      </c>
    </row>
    <row r="88" spans="1:7" ht="47.25">
      <c r="A88" s="95"/>
      <c r="B88" s="95"/>
      <c r="C88" s="95"/>
      <c r="D88" s="22">
        <v>288.88</v>
      </c>
      <c r="E88" s="29">
        <v>41.19</v>
      </c>
      <c r="F88" s="56">
        <f>E88/D88</f>
        <v>0.1425851564663528</v>
      </c>
      <c r="G88" s="19" t="s">
        <v>65</v>
      </c>
    </row>
    <row r="89" spans="1:7" ht="78.75">
      <c r="A89" s="95"/>
      <c r="B89" s="95"/>
      <c r="C89" s="95"/>
      <c r="D89" s="28">
        <v>855</v>
      </c>
      <c r="E89" s="29">
        <v>421</v>
      </c>
      <c r="F89" s="56">
        <f>E89/D89</f>
        <v>0.49239766081871345</v>
      </c>
      <c r="G89" s="31" t="s">
        <v>33</v>
      </c>
    </row>
    <row r="90" spans="1:7" ht="31.5">
      <c r="A90" s="95"/>
      <c r="B90" s="95"/>
      <c r="C90" s="95"/>
      <c r="D90" s="22">
        <v>130</v>
      </c>
      <c r="E90" s="29">
        <v>65</v>
      </c>
      <c r="F90" s="56">
        <f t="shared" si="4"/>
        <v>0.5</v>
      </c>
      <c r="G90" s="19" t="s">
        <v>17</v>
      </c>
    </row>
    <row r="91" spans="1:7" ht="32.25" thickBot="1">
      <c r="A91" s="95"/>
      <c r="B91" s="95"/>
      <c r="C91" s="95"/>
      <c r="D91" s="34">
        <v>1816.79</v>
      </c>
      <c r="E91" s="30">
        <v>0</v>
      </c>
      <c r="F91" s="59">
        <f t="shared" si="4"/>
        <v>0</v>
      </c>
      <c r="G91" s="19" t="s">
        <v>64</v>
      </c>
    </row>
    <row r="92" spans="1:7" ht="16.5" thickBot="1">
      <c r="A92" s="94" t="s">
        <v>44</v>
      </c>
      <c r="B92" s="94"/>
      <c r="C92" s="32" t="s">
        <v>39</v>
      </c>
      <c r="D92" s="12">
        <f aca="true" t="shared" si="5" ref="D92:E94">D14+D23+D35+D65+D81</f>
        <v>31612.51</v>
      </c>
      <c r="E92" s="12">
        <f t="shared" si="5"/>
        <v>9436.87</v>
      </c>
      <c r="F92" s="81">
        <f t="shared" si="4"/>
        <v>0.29851694787917826</v>
      </c>
      <c r="G92" s="46"/>
    </row>
    <row r="93" spans="1:7" ht="21.75" customHeight="1" thickBot="1">
      <c r="A93" s="95"/>
      <c r="B93" s="95"/>
      <c r="C93" s="3" t="s">
        <v>40</v>
      </c>
      <c r="D93" s="11">
        <f t="shared" si="5"/>
        <v>0</v>
      </c>
      <c r="E93" s="43">
        <f t="shared" si="5"/>
        <v>0</v>
      </c>
      <c r="F93" s="49"/>
      <c r="G93" s="82"/>
    </row>
    <row r="94" spans="1:7" ht="32.25" thickBot="1">
      <c r="A94" s="95"/>
      <c r="B94" s="95"/>
      <c r="C94" s="3" t="s">
        <v>41</v>
      </c>
      <c r="D94" s="11">
        <f t="shared" si="5"/>
        <v>4112.18</v>
      </c>
      <c r="E94" s="43">
        <f t="shared" si="5"/>
        <v>173</v>
      </c>
      <c r="F94" s="83">
        <f t="shared" si="4"/>
        <v>0.04207014284394165</v>
      </c>
      <c r="G94" s="46"/>
    </row>
    <row r="95" spans="1:7" ht="16.5" thickBot="1">
      <c r="A95" s="95"/>
      <c r="B95" s="95"/>
      <c r="C95" s="3" t="s">
        <v>42</v>
      </c>
      <c r="D95" s="11">
        <f aca="true" t="shared" si="6" ref="D95:E97">D17+D27+D44+D72+D84</f>
        <v>0</v>
      </c>
      <c r="E95" s="43">
        <f t="shared" si="6"/>
        <v>0</v>
      </c>
      <c r="F95" s="49"/>
      <c r="G95" s="46"/>
    </row>
    <row r="96" spans="1:7" ht="16.5" thickBot="1">
      <c r="A96" s="95"/>
      <c r="B96" s="95"/>
      <c r="C96" s="3" t="s">
        <v>50</v>
      </c>
      <c r="D96" s="11">
        <f t="shared" si="6"/>
        <v>47.36</v>
      </c>
      <c r="E96" s="43">
        <f t="shared" si="6"/>
        <v>0</v>
      </c>
      <c r="F96" s="84">
        <f t="shared" si="4"/>
        <v>0</v>
      </c>
      <c r="G96" s="46"/>
    </row>
    <row r="97" spans="1:7" ht="48" thickBot="1">
      <c r="A97" s="96"/>
      <c r="B97" s="96"/>
      <c r="C97" s="4" t="s">
        <v>43</v>
      </c>
      <c r="D97" s="11">
        <f t="shared" si="6"/>
        <v>27452.97</v>
      </c>
      <c r="E97" s="43">
        <f t="shared" si="6"/>
        <v>9263.87</v>
      </c>
      <c r="F97" s="84">
        <f t="shared" si="4"/>
        <v>0.3374450924617628</v>
      </c>
      <c r="G97" s="46"/>
    </row>
  </sheetData>
  <sheetProtection/>
  <mergeCells count="28">
    <mergeCell ref="C4:G4"/>
    <mergeCell ref="C5:G5"/>
    <mergeCell ref="A6:G6"/>
    <mergeCell ref="A7:G7"/>
    <mergeCell ref="A8:G8"/>
    <mergeCell ref="A11:A12"/>
    <mergeCell ref="B11:B12"/>
    <mergeCell ref="C11:C12"/>
    <mergeCell ref="D11:G11"/>
    <mergeCell ref="B65:B80"/>
    <mergeCell ref="C67:C71"/>
    <mergeCell ref="C74:C80"/>
    <mergeCell ref="A14:A22"/>
    <mergeCell ref="B14:B22"/>
    <mergeCell ref="C19:C22"/>
    <mergeCell ref="A23:A34"/>
    <mergeCell ref="B23:B34"/>
    <mergeCell ref="C29:C34"/>
    <mergeCell ref="A81:A91"/>
    <mergeCell ref="B81:B91"/>
    <mergeCell ref="C86:C91"/>
    <mergeCell ref="A92:A97"/>
    <mergeCell ref="B92:B97"/>
    <mergeCell ref="A35:A64"/>
    <mergeCell ref="B35:B64"/>
    <mergeCell ref="C37:C43"/>
    <mergeCell ref="C46:C64"/>
    <mergeCell ref="A65:A80"/>
  </mergeCells>
  <printOptions/>
  <pageMargins left="0.7" right="0.7" top="0.75" bottom="0.75" header="0.3" footer="0.3"/>
  <pageSetup fitToHeight="6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2016-09-06T10:49:33Z</cp:lastPrinted>
  <dcterms:created xsi:type="dcterms:W3CDTF">2007-10-25T07:17:21Z</dcterms:created>
  <dcterms:modified xsi:type="dcterms:W3CDTF">2016-09-06T11:09:48Z</dcterms:modified>
  <cp:category/>
  <cp:version/>
  <cp:contentType/>
  <cp:contentStatus/>
</cp:coreProperties>
</file>