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Отчет за 2015 год" sheetId="1" r:id="rId1"/>
  </sheets>
  <definedNames>
    <definedName name="_xlnm.Print_Area" localSheetId="0">'Отчет за 2015 год'!$A$1:$G$83</definedName>
  </definedNames>
  <calcPr fullCalcOnLoad="1"/>
</workbook>
</file>

<file path=xl/sharedStrings.xml><?xml version="1.0" encoding="utf-8"?>
<sst xmlns="http://schemas.openxmlformats.org/spreadsheetml/2006/main" count="105" uniqueCount="75">
  <si>
    <t>Проведенные  основные мероприятия</t>
  </si>
  <si>
    <t>Мероприятия в области информационно-коммуникационных технологий и связи</t>
  </si>
  <si>
    <t>Мероприятия по землеустройству и землепользованию</t>
  </si>
  <si>
    <t>Подпрограмма 2. «Обеспечение безопасности на территории МО Войсковицкое сельское поселение» на 2015 год</t>
  </si>
  <si>
    <t xml:space="preserve">Проведение мероприятий по гражданской обороне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</si>
  <si>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</si>
  <si>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обеспечению первичных мер пожарной безопасности</t>
  </si>
  <si>
    <t xml:space="preserve">Профилактика терроризма и экстремизма </t>
  </si>
  <si>
    <t>Подпрограмма 3.  «Жилищно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района»  на 2015 год</t>
  </si>
  <si>
    <t>Содержание муниципального жилищного фонда, в том числе капитальный ремонт муниципального жилищного фонда</t>
  </si>
  <si>
    <t xml:space="preserve">Мероприятия в области жилищного хозяйства  </t>
  </si>
  <si>
    <t xml:space="preserve">Мероприятия в области коммунального хозяйства </t>
  </si>
  <si>
    <t xml:space="preserve">Проведение мероприятий по организации уличного освещения </t>
  </si>
  <si>
    <t>Строительство и  содержание автомобильных дорог и инженерных сооружений на них в границах муниципального образования</t>
  </si>
  <si>
    <t>Проведение мероприятий по озеленению территории поселения</t>
  </si>
  <si>
    <t xml:space="preserve">Мероприятия по организации и содержанию мест захоронений </t>
  </si>
  <si>
    <t>Прочие мероприятия по благоустройству территории поселения</t>
  </si>
  <si>
    <t>Проведение мероприятий по обеспечению безопасности дорожного движения</t>
  </si>
  <si>
    <t>Капитальный ремонт и ремонт автомобильных дорог общего пользования местного значения</t>
  </si>
  <si>
    <t>Подпрограмма 4.  «Развитие культуры, организация праздничных мероприятий на территории Войсковицкого сельского поселения Гатчинского муниципального района»  на 2015 год</t>
  </si>
  <si>
    <t>Проведение культурно-массовых мероприятий к праздничным и памятным датам</t>
  </si>
  <si>
    <t>Мероприятия по капитальному ремонту объектов культуры</t>
  </si>
  <si>
    <t>Проведение мероприятий для детей и молодежи</t>
  </si>
  <si>
    <t>Проведение мероприятий в области спорта и физической культуры</t>
  </si>
  <si>
    <t>Цель программы (подпрограммы)</t>
  </si>
  <si>
    <t xml:space="preserve">Создание условий для экономического развития  и экономической привлекательности территории Войсковицкого сельского поселения </t>
  </si>
  <si>
    <t xml:space="preserve">Обеспечение безопасной среды жизнедеятельности на территории Войсковицкого сельского поселения </t>
  </si>
  <si>
    <t>Обеспечение  содержания жилищно-коммунального хозяйства и благоустройство территории МО. Повышение качества дорог общего пользования местного значения в МО</t>
  </si>
  <si>
    <t xml:space="preserve">Мероприятия пор развитию благоустройства территории, транспортной инфраструктуры и муниципального жилого фонда, включая придомовые территории;
увеличению протяженности дорог общего пользования местного значения с твердым асфальтовым покрытием и благоустройство дворовых территорий многоквартирных домов, проездов к дворовым территориям многоквартирных домов населенных пунктов Войсковицкого сельского поселения;
по обустройству автомобильных дорог общего пользования местного значения в целях повышения безопасности дорожного движения
</t>
  </si>
  <si>
    <t>Сохранение культурного наследия страны, формирование единого культурного пространства, создание условий для обеспечения выравнивания доступа к культурным ценностям и информационным ресурсам различных групп граждан, создание условий для сохранения и развития культурного потенциала населения Войсковицкого поселения, интеграция в мировой культурный процесс, обеспечение адаптации сферы культуры к рыночным условиям</t>
  </si>
  <si>
    <t xml:space="preserve">Мероприятия по формированию привлекательного имиджа Войсковицкого поселения; 
созданию единого культурно - информационного пространства для населения;
подготовке условий для творческой деятельности; 
сохранению традиций многонациональной культуры на селе
</t>
  </si>
  <si>
    <t xml:space="preserve">Мероприятия по увеличению доли населения, регулярно занимающегося физической культурой и спортом; 
увеличению количества спортивно-массовых мероприятий, проводимых среди различных категорий и групп населения;
 увеличению количества зрителей, посетивших спортивно-массовые мероприятия
увеличению количества реализуемых мероприятий в молодежной среде;
 содействию молодежи в решении проблем занятости,
сокращению негативных (общественно опасных) проявлений в молодежной среде, таких, как: преступность, наркомания, алкоголизм, экстремизм.
</t>
  </si>
  <si>
    <t>Мероприятия в области строительства,архитектуры и градостроительства</t>
  </si>
  <si>
    <t>Мероприятия по энергосбережению и повышению энергетической эффективности</t>
  </si>
  <si>
    <t>Мероприятия по обеспечению бесперебойного функционирования информационных систем;
землеустройству и землепользованию на территории Войсковицкого сельского поселения</t>
  </si>
  <si>
    <t>Подпрограмма 5 «Развитие физической культуры, спорта и молодежной политики на территории Войсковицкого сельского поселения Гатчинского муниципального района»  на 2015 год</t>
  </si>
  <si>
    <t>Предоставление субсидий на  выполнение муниципального задания: Мероприятия по обеспечению деятельности подведомственных учреждений культуры</t>
  </si>
  <si>
    <t>Субсидии на иные цели: Мероприятия по обеспечению деятельности подведомственных учреждений культуры</t>
  </si>
  <si>
    <t>Предоставление субсидий на  выполнение муниципального задания: Мероприятия по обеспечению деятельности муниципальных библиотек</t>
  </si>
  <si>
    <t>Субсидии на иные цели:  Мероприятия по обеспечению деятельности муниципальных библиотек</t>
  </si>
  <si>
    <t>Предоставление субсидий на выполнение муниципального задания: Мероприятия по обеспечению деятельности подведомственных учреждений физкультуры и спорта</t>
  </si>
  <si>
    <t>Предоставление субсидий на Иные цели: Мероприятия по обеспечению деятельности подведомственных учреждений физкультуры и спорта</t>
  </si>
  <si>
    <t>Проектирование физкультурно-оздоровительного комплекса в п. Войсковицы</t>
  </si>
  <si>
    <t>Приложение №7</t>
  </si>
  <si>
    <t>(наименование муниципальной программы)</t>
  </si>
  <si>
    <t>Наименование подпрограммы, мероприятия (с указанием порядкового номера)</t>
  </si>
  <si>
    <t>Источники финансирования</t>
  </si>
  <si>
    <t>% выполнения</t>
  </si>
  <si>
    <t>Профинансировано (тыс. руб.)</t>
  </si>
  <si>
    <t>Итого</t>
  </si>
  <si>
    <t>Средства федерального бюджета</t>
  </si>
  <si>
    <t>Средства бюджета Ленинградской области</t>
  </si>
  <si>
    <t>Внебюджетные источники</t>
  </si>
  <si>
    <t>Средства  бюджета МО Войсковицкое сельское поселение</t>
  </si>
  <si>
    <t>Итого по муниципальной программе</t>
  </si>
  <si>
    <t xml:space="preserve">Годовой отчет о выполнении муниципальной программы  </t>
  </si>
  <si>
    <r>
      <t xml:space="preserve">Муниципальный заказчик </t>
    </r>
    <r>
      <rPr>
        <b/>
        <sz val="12"/>
        <rFont val="Times New Roman"/>
        <family val="1"/>
      </rPr>
      <t>Администрация Войсковицкого сельского поселения Гатчинского муниципального района Ленинградской области</t>
    </r>
  </si>
  <si>
    <t>2015 год</t>
  </si>
  <si>
    <t>Подпрограмма 1. «Стимулирование экономичесой активности на территории МО Войсковицкое сельское поселение» на 2015 год</t>
  </si>
  <si>
    <t>Запланированный объем финансирования 2015 год (тыс. руб.)</t>
  </si>
  <si>
    <t>В сфере физической культура и спорта: Обеспечение населению муниципального образования условий и возможностей для регулярных занятий физической культурой и спортом, внедрения здорового образа жизни.
Молодежная политики: Целью настоящей подпрограммы является создание 
условий для включения молодежи как активного субъекта общественных отношений через развитие и интеграцию молодежного потенциала в процессы 
социально-экономического, общественно- политического, культурного развития сельского поселения</t>
  </si>
  <si>
    <t>Мероприятия по обучению населения способам защиты при возникновении ситуаций, угрожающих жизни и безопасности  на территории Войсковицкого сельского поселения,
- профилактике терроризма и экстремизма на территории муниципального образования.</t>
  </si>
  <si>
    <t xml:space="preserve">Выполнение  работ по ремонту дворовых территорий в п. Новый Учхоз </t>
  </si>
  <si>
    <t xml:space="preserve">Выполнение  работ по ремонту асфальтобетонного покрытия ул. Манина в п. Войсковицы, 4 завершающий этап (участок от ул. Солнечная до автодороги А-120) </t>
  </si>
  <si>
    <t xml:space="preserve">Мероприятия по капитальному ремонту объектов культуры </t>
  </si>
  <si>
    <t>Обеспечение выплат стимулирующего характера</t>
  </si>
  <si>
    <t xml:space="preserve">Обеспечение выплат стимулирующего характера учреждениям культуры </t>
  </si>
  <si>
    <t>Средства районного бюджета</t>
  </si>
  <si>
    <t xml:space="preserve">Организация временных оплачиваемых рабочих мест для несовершеннолетних граждан </t>
  </si>
  <si>
    <t xml:space="preserve">Комплексные меры по профилактике безнадзорности и правонарушений несовершеннолетних граждан </t>
  </si>
  <si>
    <t>Утверждаю</t>
  </si>
  <si>
    <t>Глава администрации Войсковицкого сельского поселения                               Е.В.Воронин</t>
  </si>
  <si>
    <t>19 февраля 2016 года</t>
  </si>
  <si>
    <t xml:space="preserve">к Порядку разработки, реализации и оценки эффективности муниципальных программ муниципального образования Войсковицкое сельское поселение Гатчинского муниципального района  Ленинградской области, утвержденному Постановлением администрации Войсковицкого сельского поселения от 22.09.2014г. №168 </t>
  </si>
  <si>
    <t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области" на 2015 год", утверждённая постановлением администрации Войсковицкого сельского поселения от 23.10.2014г.№195 (в ред. от 21.12.2015г.)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</si>
</sst>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center" vertical="top" wrapText="1"/>
    </xf>
    <xf numFmtId="43" fontId="1" fillId="0" borderId="12" xfId="0" applyNumberFormat="1" applyFont="1" applyBorder="1" applyAlignment="1">
      <alignment vertical="top" wrapText="1"/>
    </xf>
    <xf numFmtId="43" fontId="1" fillId="0" borderId="13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5" fillId="0" borderId="0" xfId="0" applyFont="1" applyAlignment="1">
      <alignment/>
    </xf>
    <xf numFmtId="0" fontId="2" fillId="0" borderId="13" xfId="0" applyFont="1" applyBorder="1" applyAlignment="1">
      <alignment horizontal="center" vertical="top"/>
    </xf>
    <xf numFmtId="0" fontId="2" fillId="32" borderId="10" xfId="53" applyFont="1" applyFill="1" applyBorder="1" applyAlignment="1">
      <alignment horizontal="center" vertical="center" wrapText="1"/>
      <protection/>
    </xf>
    <xf numFmtId="0" fontId="2" fillId="32" borderId="14" xfId="53" applyFont="1" applyFill="1" applyBorder="1" applyAlignment="1">
      <alignment horizontal="center" vertical="center" wrapText="1"/>
      <protection/>
    </xf>
    <xf numFmtId="168" fontId="1" fillId="0" borderId="13" xfId="0" applyNumberFormat="1" applyFont="1" applyBorder="1" applyAlignment="1">
      <alignment horizontal="center" vertical="top" wrapText="1"/>
    </xf>
    <xf numFmtId="0" fontId="2" fillId="32" borderId="15" xfId="53" applyFont="1" applyFill="1" applyBorder="1" applyAlignment="1">
      <alignment horizontal="center" vertical="center" wrapText="1"/>
      <protection/>
    </xf>
    <xf numFmtId="0" fontId="2" fillId="32" borderId="16" xfId="53" applyFont="1" applyFill="1" applyBorder="1" applyAlignment="1">
      <alignment horizontal="center" vertical="center" wrapText="1"/>
      <protection/>
    </xf>
    <xf numFmtId="168" fontId="2" fillId="0" borderId="13" xfId="0" applyNumberFormat="1" applyFont="1" applyBorder="1" applyAlignment="1">
      <alignment horizontal="center" vertical="top" wrapText="1"/>
    </xf>
    <xf numFmtId="43" fontId="2" fillId="32" borderId="17" xfId="53" applyNumberFormat="1" applyFont="1" applyFill="1" applyBorder="1" applyAlignment="1">
      <alignment horizontal="center" vertical="center" readingOrder="2"/>
      <protection/>
    </xf>
    <xf numFmtId="0" fontId="2" fillId="32" borderId="11" xfId="53" applyFont="1" applyFill="1" applyBorder="1" applyAlignment="1">
      <alignment horizontal="center" vertical="center" wrapText="1"/>
      <protection/>
    </xf>
    <xf numFmtId="43" fontId="2" fillId="32" borderId="18" xfId="53" applyNumberFormat="1" applyFont="1" applyFill="1" applyBorder="1" applyAlignment="1">
      <alignment horizontal="center" vertical="center" readingOrder="2"/>
      <protection/>
    </xf>
    <xf numFmtId="43" fontId="2" fillId="32" borderId="12" xfId="53" applyNumberFormat="1" applyFont="1" applyFill="1" applyBorder="1" applyAlignment="1">
      <alignment horizontal="center" vertical="center" readingOrder="2"/>
      <protection/>
    </xf>
    <xf numFmtId="43" fontId="2" fillId="32" borderId="19" xfId="53" applyNumberFormat="1" applyFont="1" applyFill="1" applyBorder="1" applyAlignment="1">
      <alignment horizontal="center" vertical="center" readingOrder="2"/>
      <protection/>
    </xf>
    <xf numFmtId="43" fontId="2" fillId="32" borderId="10" xfId="53" applyNumberFormat="1" applyFont="1" applyFill="1" applyBorder="1" applyAlignment="1">
      <alignment horizontal="center" vertical="center" readingOrder="2"/>
      <protection/>
    </xf>
    <xf numFmtId="43" fontId="2" fillId="32" borderId="20" xfId="53" applyNumberFormat="1" applyFont="1" applyFill="1" applyBorder="1" applyAlignment="1">
      <alignment horizontal="center" vertical="center" readingOrder="2"/>
      <protection/>
    </xf>
    <xf numFmtId="43" fontId="2" fillId="32" borderId="14" xfId="53" applyNumberFormat="1" applyFont="1" applyFill="1" applyBorder="1" applyAlignment="1">
      <alignment horizontal="center" vertical="center" readingOrder="2"/>
      <protection/>
    </xf>
    <xf numFmtId="43" fontId="2" fillId="32" borderId="21" xfId="53" applyNumberFormat="1" applyFont="1" applyFill="1" applyBorder="1" applyAlignment="1">
      <alignment horizontal="center" vertical="center" readingOrder="2"/>
      <protection/>
    </xf>
    <xf numFmtId="0" fontId="2" fillId="32" borderId="22" xfId="53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top" wrapText="1"/>
    </xf>
    <xf numFmtId="0" fontId="2" fillId="0" borderId="23" xfId="0" applyFont="1" applyBorder="1" applyAlignment="1">
      <alignment vertical="top" wrapText="1"/>
    </xf>
    <xf numFmtId="43" fontId="2" fillId="32" borderId="24" xfId="53" applyNumberFormat="1" applyFont="1" applyFill="1" applyBorder="1" applyAlignment="1">
      <alignment horizontal="center" vertical="center" readingOrder="2"/>
      <protection/>
    </xf>
    <xf numFmtId="0" fontId="2" fillId="32" borderId="25" xfId="53" applyFont="1" applyFill="1" applyBorder="1" applyAlignment="1">
      <alignment horizontal="center" vertical="center" wrapText="1"/>
      <protection/>
    </xf>
    <xf numFmtId="43" fontId="2" fillId="32" borderId="26" xfId="53" applyNumberFormat="1" applyFont="1" applyFill="1" applyBorder="1" applyAlignment="1">
      <alignment horizontal="center" vertical="center" readingOrder="2"/>
      <protection/>
    </xf>
    <xf numFmtId="43" fontId="2" fillId="32" borderId="27" xfId="53" applyNumberFormat="1" applyFont="1" applyFill="1" applyBorder="1" applyAlignment="1">
      <alignment horizontal="center" vertical="center" readingOrder="2"/>
      <protection/>
    </xf>
    <xf numFmtId="43" fontId="1" fillId="32" borderId="27" xfId="53" applyNumberFormat="1" applyFont="1" applyFill="1" applyBorder="1" applyAlignment="1">
      <alignment horizontal="center" vertical="center" readingOrder="2"/>
      <protection/>
    </xf>
    <xf numFmtId="43" fontId="1" fillId="32" borderId="13" xfId="53" applyNumberFormat="1" applyFont="1" applyFill="1" applyBorder="1" applyAlignment="1">
      <alignment horizontal="center" vertical="center" readingOrder="2"/>
      <protection/>
    </xf>
    <xf numFmtId="0" fontId="1" fillId="32" borderId="13" xfId="53" applyFont="1" applyFill="1" applyBorder="1" applyAlignment="1">
      <alignment horizontal="center" vertical="center" wrapText="1"/>
      <protection/>
    </xf>
    <xf numFmtId="0" fontId="2" fillId="0" borderId="28" xfId="0" applyFont="1" applyBorder="1" applyAlignment="1">
      <alignment vertical="top" wrapText="1"/>
    </xf>
    <xf numFmtId="168" fontId="2" fillId="0" borderId="23" xfId="0" applyNumberFormat="1" applyFont="1" applyBorder="1" applyAlignment="1">
      <alignment horizontal="center" vertical="top" wrapText="1"/>
    </xf>
    <xf numFmtId="43" fontId="1" fillId="0" borderId="10" xfId="0" applyNumberFormat="1" applyFont="1" applyBorder="1" applyAlignment="1">
      <alignment vertical="top" wrapText="1"/>
    </xf>
    <xf numFmtId="0" fontId="5" fillId="0" borderId="13" xfId="0" applyFont="1" applyBorder="1" applyAlignment="1">
      <alignment horizontal="center"/>
    </xf>
    <xf numFmtId="43" fontId="6" fillId="33" borderId="29" xfId="0" applyNumberFormat="1" applyFont="1" applyFill="1" applyBorder="1" applyAlignment="1">
      <alignment vertical="center" readingOrder="2"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/>
    </xf>
    <xf numFmtId="43" fontId="6" fillId="33" borderId="13" xfId="0" applyNumberFormat="1" applyFont="1" applyFill="1" applyBorder="1" applyAlignment="1">
      <alignment vertical="center" readingOrder="2"/>
    </xf>
    <xf numFmtId="168" fontId="6" fillId="33" borderId="13" xfId="0" applyNumberFormat="1" applyFont="1" applyFill="1" applyBorder="1" applyAlignment="1">
      <alignment horizontal="center" vertical="center" readingOrder="2"/>
    </xf>
    <xf numFmtId="0" fontId="1" fillId="0" borderId="30" xfId="0" applyFont="1" applyBorder="1" applyAlignment="1">
      <alignment horizontal="center" vertical="center" wrapText="1"/>
    </xf>
    <xf numFmtId="43" fontId="7" fillId="33" borderId="20" xfId="0" applyNumberFormat="1" applyFont="1" applyFill="1" applyBorder="1" applyAlignment="1">
      <alignment vertical="center" readingOrder="2"/>
    </xf>
    <xf numFmtId="43" fontId="7" fillId="33" borderId="31" xfId="0" applyNumberFormat="1" applyFont="1" applyFill="1" applyBorder="1" applyAlignment="1">
      <alignment vertical="center" readingOrder="2"/>
    </xf>
    <xf numFmtId="168" fontId="7" fillId="33" borderId="31" xfId="0" applyNumberFormat="1" applyFont="1" applyFill="1" applyBorder="1" applyAlignment="1">
      <alignment horizontal="center" vertical="center" readingOrder="2"/>
    </xf>
    <xf numFmtId="43" fontId="7" fillId="33" borderId="17" xfId="0" applyNumberFormat="1" applyFont="1" applyFill="1" applyBorder="1" applyAlignment="1">
      <alignment vertical="center" readingOrder="2"/>
    </xf>
    <xf numFmtId="43" fontId="7" fillId="33" borderId="14" xfId="0" applyNumberFormat="1" applyFont="1" applyFill="1" applyBorder="1" applyAlignment="1">
      <alignment vertical="center" readingOrder="2"/>
    </xf>
    <xf numFmtId="168" fontId="7" fillId="33" borderId="14" xfId="0" applyNumberFormat="1" applyFont="1" applyFill="1" applyBorder="1" applyAlignment="1">
      <alignment horizontal="center" vertical="center" readingOrder="2"/>
    </xf>
    <xf numFmtId="43" fontId="7" fillId="33" borderId="32" xfId="0" applyNumberFormat="1" applyFont="1" applyFill="1" applyBorder="1" applyAlignment="1">
      <alignment vertical="center" readingOrder="2"/>
    </xf>
    <xf numFmtId="43" fontId="7" fillId="33" borderId="10" xfId="0" applyNumberFormat="1" applyFont="1" applyFill="1" applyBorder="1" applyAlignment="1">
      <alignment vertical="center" readingOrder="2"/>
    </xf>
    <xf numFmtId="168" fontId="7" fillId="33" borderId="21" xfId="0" applyNumberFormat="1" applyFont="1" applyFill="1" applyBorder="1" applyAlignment="1">
      <alignment horizontal="center" vertical="center" readingOrder="2"/>
    </xf>
    <xf numFmtId="168" fontId="6" fillId="33" borderId="10" xfId="0" applyNumberFormat="1" applyFont="1" applyFill="1" applyBorder="1" applyAlignment="1">
      <alignment horizontal="center" vertical="center" readingOrder="2"/>
    </xf>
    <xf numFmtId="0" fontId="5" fillId="0" borderId="13" xfId="0" applyFont="1" applyBorder="1" applyAlignment="1">
      <alignment wrapText="1"/>
    </xf>
    <xf numFmtId="43" fontId="7" fillId="33" borderId="17" xfId="0" applyNumberFormat="1" applyFont="1" applyFill="1" applyBorder="1" applyAlignment="1">
      <alignment horizontal="center" vertical="center" readingOrder="2"/>
    </xf>
    <xf numFmtId="43" fontId="6" fillId="33" borderId="19" xfId="0" applyNumberFormat="1" applyFont="1" applyFill="1" applyBorder="1" applyAlignment="1">
      <alignment horizontal="center" vertical="center" readingOrder="2"/>
    </xf>
    <xf numFmtId="168" fontId="7" fillId="33" borderId="19" xfId="0" applyNumberFormat="1" applyFont="1" applyFill="1" applyBorder="1" applyAlignment="1">
      <alignment horizontal="center" vertical="center" readingOrder="2"/>
    </xf>
    <xf numFmtId="43" fontId="7" fillId="33" borderId="14" xfId="0" applyNumberFormat="1" applyFont="1" applyFill="1" applyBorder="1" applyAlignment="1">
      <alignment horizontal="center" vertical="center" readingOrder="2"/>
    </xf>
    <xf numFmtId="43" fontId="7" fillId="33" borderId="27" xfId="0" applyNumberFormat="1" applyFont="1" applyFill="1" applyBorder="1" applyAlignment="1">
      <alignment horizontal="center" vertical="center" readingOrder="2"/>
    </xf>
    <xf numFmtId="43" fontId="7" fillId="33" borderId="21" xfId="0" applyNumberFormat="1" applyFont="1" applyFill="1" applyBorder="1" applyAlignment="1">
      <alignment horizontal="center" vertical="center" readingOrder="2"/>
    </xf>
    <xf numFmtId="168" fontId="7" fillId="33" borderId="10" xfId="0" applyNumberFormat="1" applyFont="1" applyFill="1" applyBorder="1" applyAlignment="1">
      <alignment horizontal="center" vertical="center" readingOrder="2"/>
    </xf>
    <xf numFmtId="168" fontId="6" fillId="33" borderId="10" xfId="0" applyNumberFormat="1" applyFont="1" applyFill="1" applyBorder="1" applyAlignment="1">
      <alignment horizontal="center" vertical="top" readingOrder="2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43" fontId="6" fillId="33" borderId="29" xfId="0" applyNumberFormat="1" applyFont="1" applyFill="1" applyBorder="1" applyAlignment="1">
      <alignment horizontal="center" vertical="center" readingOrder="2"/>
    </xf>
    <xf numFmtId="43" fontId="6" fillId="33" borderId="13" xfId="0" applyNumberFormat="1" applyFont="1" applyFill="1" applyBorder="1" applyAlignment="1">
      <alignment horizontal="center" vertical="center" readingOrder="2"/>
    </xf>
    <xf numFmtId="0" fontId="1" fillId="0" borderId="35" xfId="0" applyFont="1" applyBorder="1" applyAlignment="1">
      <alignment horizontal="center" vertical="center" wrapText="1"/>
    </xf>
    <xf numFmtId="168" fontId="7" fillId="33" borderId="33" xfId="0" applyNumberFormat="1" applyFont="1" applyFill="1" applyBorder="1" applyAlignment="1">
      <alignment horizontal="center" vertical="center" readingOrder="2"/>
    </xf>
    <xf numFmtId="168" fontId="6" fillId="33" borderId="36" xfId="0" applyNumberFormat="1" applyFont="1" applyFill="1" applyBorder="1" applyAlignment="1">
      <alignment horizontal="center" vertical="center" readingOrder="2"/>
    </xf>
    <xf numFmtId="168" fontId="6" fillId="33" borderId="23" xfId="0" applyNumberFormat="1" applyFont="1" applyFill="1" applyBorder="1" applyAlignment="1">
      <alignment horizontal="center" vertical="center" readingOrder="2"/>
    </xf>
    <xf numFmtId="0" fontId="1" fillId="0" borderId="13" xfId="0" applyFont="1" applyBorder="1" applyAlignment="1">
      <alignment horizontal="center" vertical="center" wrapText="1"/>
    </xf>
    <xf numFmtId="168" fontId="6" fillId="33" borderId="37" xfId="0" applyNumberFormat="1" applyFont="1" applyFill="1" applyBorder="1" applyAlignment="1">
      <alignment horizontal="center" vertical="center" readingOrder="2"/>
    </xf>
    <xf numFmtId="168" fontId="7" fillId="33" borderId="30" xfId="0" applyNumberFormat="1" applyFont="1" applyFill="1" applyBorder="1" applyAlignment="1">
      <alignment horizontal="center" vertical="center" readingOrder="2"/>
    </xf>
    <xf numFmtId="168" fontId="6" fillId="33" borderId="38" xfId="0" applyNumberFormat="1" applyFont="1" applyFill="1" applyBorder="1" applyAlignment="1">
      <alignment horizontal="center" vertical="center" readingOrder="2"/>
    </xf>
    <xf numFmtId="0" fontId="5" fillId="0" borderId="10" xfId="0" applyFont="1" applyBorder="1" applyAlignment="1">
      <alignment/>
    </xf>
    <xf numFmtId="168" fontId="6" fillId="33" borderId="33" xfId="0" applyNumberFormat="1" applyFont="1" applyFill="1" applyBorder="1" applyAlignment="1">
      <alignment horizontal="center" vertical="top" readingOrder="2"/>
    </xf>
    <xf numFmtId="168" fontId="6" fillId="33" borderId="13" xfId="0" applyNumberFormat="1" applyFont="1" applyFill="1" applyBorder="1" applyAlignment="1">
      <alignment horizontal="center" vertical="top" readingOrder="2"/>
    </xf>
    <xf numFmtId="0" fontId="1" fillId="0" borderId="0" xfId="0" applyFont="1" applyAlignment="1">
      <alignment/>
    </xf>
    <xf numFmtId="0" fontId="1" fillId="32" borderId="15" xfId="53" applyFont="1" applyFill="1" applyBorder="1" applyAlignment="1">
      <alignment horizontal="center" vertical="center" wrapText="1"/>
      <protection/>
    </xf>
    <xf numFmtId="43" fontId="1" fillId="32" borderId="29" xfId="53" applyNumberFormat="1" applyFont="1" applyFill="1" applyBorder="1" applyAlignment="1">
      <alignment horizontal="center" vertical="center" readingOrder="2"/>
      <protection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tabSelected="1" zoomScalePageLayoutView="0" workbookViewId="0" topLeftCell="A1">
      <selection activeCell="A8" sqref="A8:G8"/>
    </sheetView>
  </sheetViews>
  <sheetFormatPr defaultColWidth="9.00390625" defaultRowHeight="12.75"/>
  <cols>
    <col min="1" max="2" width="33.625" style="15" customWidth="1"/>
    <col min="3" max="3" width="32.625" style="15" customWidth="1"/>
    <col min="4" max="4" width="15.125" style="15" customWidth="1"/>
    <col min="5" max="5" width="16.00390625" style="15" customWidth="1"/>
    <col min="6" max="6" width="13.00390625" style="15" customWidth="1"/>
    <col min="7" max="7" width="47.875" style="15" customWidth="1"/>
    <col min="8" max="16384" width="9.125" style="15" customWidth="1"/>
  </cols>
  <sheetData>
    <row r="1" ht="15.75">
      <c r="A1" s="86" t="s">
        <v>70</v>
      </c>
    </row>
    <row r="2" ht="15.75">
      <c r="A2" s="5" t="s">
        <v>71</v>
      </c>
    </row>
    <row r="3" ht="15.75">
      <c r="A3" s="5" t="s">
        <v>72</v>
      </c>
    </row>
    <row r="4" spans="3:7" ht="12.75">
      <c r="C4" s="104" t="s">
        <v>43</v>
      </c>
      <c r="D4" s="104"/>
      <c r="E4" s="104"/>
      <c r="F4" s="104"/>
      <c r="G4" s="104"/>
    </row>
    <row r="5" spans="3:7" ht="42.75" customHeight="1">
      <c r="C5" s="103" t="s">
        <v>73</v>
      </c>
      <c r="D5" s="103"/>
      <c r="E5" s="103"/>
      <c r="F5" s="103"/>
      <c r="G5" s="103"/>
    </row>
    <row r="6" spans="1:7" ht="15.75">
      <c r="A6" s="89" t="s">
        <v>55</v>
      </c>
      <c r="B6" s="89"/>
      <c r="C6" s="89"/>
      <c r="D6" s="89"/>
      <c r="E6" s="89"/>
      <c r="F6" s="89"/>
      <c r="G6" s="89"/>
    </row>
    <row r="7" spans="1:7" ht="36.75" customHeight="1">
      <c r="A7" s="102" t="s">
        <v>74</v>
      </c>
      <c r="B7" s="102"/>
      <c r="C7" s="102"/>
      <c r="D7" s="102"/>
      <c r="E7" s="102"/>
      <c r="F7" s="102"/>
      <c r="G7" s="102"/>
    </row>
    <row r="8" spans="1:7" ht="12.75">
      <c r="A8" s="93" t="s">
        <v>44</v>
      </c>
      <c r="B8" s="93"/>
      <c r="C8" s="93"/>
      <c r="D8" s="93"/>
      <c r="E8" s="93"/>
      <c r="F8" s="93"/>
      <c r="G8" s="93"/>
    </row>
    <row r="9" spans="1:2" ht="15.75">
      <c r="A9" s="1" t="s">
        <v>56</v>
      </c>
      <c r="B9" s="1"/>
    </row>
    <row r="10" spans="1:2" ht="13.5" thickBot="1">
      <c r="A10" s="1"/>
      <c r="B10" s="1"/>
    </row>
    <row r="11" spans="1:7" ht="22.5" customHeight="1" thickBot="1">
      <c r="A11" s="90" t="s">
        <v>45</v>
      </c>
      <c r="B11" s="94" t="s">
        <v>24</v>
      </c>
      <c r="C11" s="96" t="s">
        <v>46</v>
      </c>
      <c r="D11" s="99" t="s">
        <v>57</v>
      </c>
      <c r="E11" s="100"/>
      <c r="F11" s="100"/>
      <c r="G11" s="101"/>
    </row>
    <row r="12" spans="1:7" ht="79.5" thickBot="1">
      <c r="A12" s="92"/>
      <c r="B12" s="95"/>
      <c r="C12" s="98"/>
      <c r="D12" s="3" t="s">
        <v>59</v>
      </c>
      <c r="E12" s="3" t="s">
        <v>48</v>
      </c>
      <c r="F12" s="7" t="s">
        <v>47</v>
      </c>
      <c r="G12" s="16" t="s">
        <v>0</v>
      </c>
    </row>
    <row r="13" spans="1:7" ht="16.5" thickBot="1">
      <c r="A13" s="2">
        <v>1</v>
      </c>
      <c r="B13" s="2">
        <v>2</v>
      </c>
      <c r="C13" s="3">
        <v>3</v>
      </c>
      <c r="D13" s="3">
        <v>4</v>
      </c>
      <c r="E13" s="3">
        <v>5</v>
      </c>
      <c r="F13" s="7">
        <v>6</v>
      </c>
      <c r="G13" s="45">
        <v>7</v>
      </c>
    </row>
    <row r="14" spans="1:7" ht="21" customHeight="1" thickBot="1">
      <c r="A14" s="90" t="s">
        <v>58</v>
      </c>
      <c r="B14" s="90" t="s">
        <v>25</v>
      </c>
      <c r="C14" s="9" t="s">
        <v>49</v>
      </c>
      <c r="D14" s="46">
        <f>SUM(D15:D19)</f>
        <v>712</v>
      </c>
      <c r="E14" s="46">
        <f>SUM(E15:E19)</f>
        <v>641.11</v>
      </c>
      <c r="F14" s="19">
        <f>F15+F16+F17+F19</f>
        <v>0.900435393258427</v>
      </c>
      <c r="G14" s="47"/>
    </row>
    <row r="15" spans="1:7" ht="24.75" customHeight="1" thickBot="1">
      <c r="A15" s="91"/>
      <c r="B15" s="91"/>
      <c r="C15" s="3" t="s">
        <v>50</v>
      </c>
      <c r="D15" s="13"/>
      <c r="E15" s="6"/>
      <c r="F15" s="10"/>
      <c r="G15" s="47"/>
    </row>
    <row r="16" spans="1:7" ht="32.25" thickBot="1">
      <c r="A16" s="91"/>
      <c r="B16" s="91"/>
      <c r="C16" s="3" t="s">
        <v>51</v>
      </c>
      <c r="D16" s="13"/>
      <c r="E16" s="6"/>
      <c r="F16" s="10"/>
      <c r="G16" s="47"/>
    </row>
    <row r="17" spans="1:7" ht="16.5" thickBot="1">
      <c r="A17" s="91"/>
      <c r="B17" s="91"/>
      <c r="C17" s="3" t="s">
        <v>52</v>
      </c>
      <c r="D17" s="13"/>
      <c r="E17" s="6"/>
      <c r="F17" s="10"/>
      <c r="G17" s="47"/>
    </row>
    <row r="18" spans="1:7" ht="16.5" thickBot="1">
      <c r="A18" s="91"/>
      <c r="B18" s="91"/>
      <c r="C18" s="8" t="s">
        <v>67</v>
      </c>
      <c r="D18" s="13"/>
      <c r="E18" s="6"/>
      <c r="F18" s="10"/>
      <c r="G18" s="48"/>
    </row>
    <row r="19" spans="1:7" ht="95.25" thickBot="1">
      <c r="A19" s="91"/>
      <c r="B19" s="91"/>
      <c r="C19" s="96" t="s">
        <v>53</v>
      </c>
      <c r="D19" s="46">
        <f>SUM(D20:D22)</f>
        <v>712</v>
      </c>
      <c r="E19" s="49">
        <f>SUM(E20:E22)</f>
        <v>641.11</v>
      </c>
      <c r="F19" s="50">
        <f>E19/D19</f>
        <v>0.900435393258427</v>
      </c>
      <c r="G19" s="51" t="s">
        <v>34</v>
      </c>
    </row>
    <row r="20" spans="1:7" ht="31.5">
      <c r="A20" s="91"/>
      <c r="B20" s="91"/>
      <c r="C20" s="97"/>
      <c r="D20" s="52">
        <v>336</v>
      </c>
      <c r="E20" s="53">
        <v>325.11</v>
      </c>
      <c r="F20" s="54">
        <f>E20/D20</f>
        <v>0.9675892857142857</v>
      </c>
      <c r="G20" s="18" t="s">
        <v>1</v>
      </c>
    </row>
    <row r="21" spans="1:7" ht="47.25">
      <c r="A21" s="91"/>
      <c r="B21" s="91"/>
      <c r="C21" s="97"/>
      <c r="D21" s="55">
        <v>30</v>
      </c>
      <c r="E21" s="56">
        <v>20</v>
      </c>
      <c r="F21" s="57">
        <f>E21/D21</f>
        <v>0.6666666666666666</v>
      </c>
      <c r="G21" s="18" t="s">
        <v>32</v>
      </c>
    </row>
    <row r="22" spans="1:7" ht="32.25" thickBot="1">
      <c r="A22" s="92"/>
      <c r="B22" s="92"/>
      <c r="C22" s="98"/>
      <c r="D22" s="58">
        <v>346</v>
      </c>
      <c r="E22" s="59">
        <v>296</v>
      </c>
      <c r="F22" s="60">
        <f>E22/D22</f>
        <v>0.8554913294797688</v>
      </c>
      <c r="G22" s="17" t="s">
        <v>2</v>
      </c>
    </row>
    <row r="23" spans="1:7" ht="16.5" thickBot="1">
      <c r="A23" s="90" t="s">
        <v>3</v>
      </c>
      <c r="B23" s="90" t="s">
        <v>26</v>
      </c>
      <c r="C23" s="9" t="s">
        <v>49</v>
      </c>
      <c r="D23" s="46">
        <f>SUM(D24:D28)</f>
        <v>160</v>
      </c>
      <c r="E23" s="46">
        <f>SUM(E24:E28)</f>
        <v>56.56</v>
      </c>
      <c r="F23" s="50">
        <f>E23/D23</f>
        <v>0.35350000000000004</v>
      </c>
      <c r="G23" s="47"/>
    </row>
    <row r="24" spans="1:7" ht="24" customHeight="1" thickBot="1">
      <c r="A24" s="91"/>
      <c r="B24" s="91"/>
      <c r="C24" s="3" t="s">
        <v>50</v>
      </c>
      <c r="D24" s="13"/>
      <c r="E24" s="6"/>
      <c r="F24" s="10"/>
      <c r="G24" s="47"/>
    </row>
    <row r="25" spans="1:7" ht="32.25" thickBot="1">
      <c r="A25" s="91"/>
      <c r="B25" s="91"/>
      <c r="C25" s="3" t="s">
        <v>51</v>
      </c>
      <c r="D25" s="13"/>
      <c r="E25" s="6"/>
      <c r="F25" s="10"/>
      <c r="G25" s="47"/>
    </row>
    <row r="26" spans="1:7" ht="16.5" thickBot="1">
      <c r="A26" s="91"/>
      <c r="B26" s="91"/>
      <c r="C26" s="3" t="s">
        <v>52</v>
      </c>
      <c r="D26" s="13"/>
      <c r="E26" s="6"/>
      <c r="F26" s="10"/>
      <c r="G26" s="47"/>
    </row>
    <row r="27" spans="1:7" ht="16.5" thickBot="1">
      <c r="A27" s="91"/>
      <c r="B27" s="91"/>
      <c r="C27" s="8" t="s">
        <v>67</v>
      </c>
      <c r="D27" s="13"/>
      <c r="E27" s="42"/>
      <c r="F27" s="10"/>
      <c r="G27" s="47"/>
    </row>
    <row r="28" spans="1:7" ht="77.25" thickBot="1">
      <c r="A28" s="91"/>
      <c r="B28" s="91"/>
      <c r="C28" s="90" t="s">
        <v>53</v>
      </c>
      <c r="D28" s="46">
        <f>SUM(D29:D32)</f>
        <v>160</v>
      </c>
      <c r="E28" s="46">
        <f>SUM(E29:E32)</f>
        <v>56.56</v>
      </c>
      <c r="F28" s="61">
        <f aca="true" t="shared" si="0" ref="F28:F35">E28/D28</f>
        <v>0.35350000000000004</v>
      </c>
      <c r="G28" s="62" t="s">
        <v>61</v>
      </c>
    </row>
    <row r="29" spans="1:7" ht="16.5" customHeight="1">
      <c r="A29" s="91"/>
      <c r="B29" s="91"/>
      <c r="C29" s="91"/>
      <c r="D29" s="63">
        <v>50</v>
      </c>
      <c r="E29" s="64">
        <v>0</v>
      </c>
      <c r="F29" s="65">
        <f t="shared" si="0"/>
        <v>0</v>
      </c>
      <c r="G29" s="20" t="s">
        <v>4</v>
      </c>
    </row>
    <row r="30" spans="1:7" ht="63">
      <c r="A30" s="91"/>
      <c r="B30" s="91"/>
      <c r="C30" s="91"/>
      <c r="D30" s="63">
        <v>50</v>
      </c>
      <c r="E30" s="66">
        <v>21.4</v>
      </c>
      <c r="F30" s="57">
        <f t="shared" si="0"/>
        <v>0.428</v>
      </c>
      <c r="G30" s="20" t="s">
        <v>5</v>
      </c>
    </row>
    <row r="31" spans="1:7" ht="31.5">
      <c r="A31" s="91"/>
      <c r="B31" s="91"/>
      <c r="C31" s="91"/>
      <c r="D31" s="63">
        <v>50</v>
      </c>
      <c r="E31" s="66">
        <v>25.16</v>
      </c>
      <c r="F31" s="57">
        <f t="shared" si="0"/>
        <v>0.5032</v>
      </c>
      <c r="G31" s="20" t="s">
        <v>6</v>
      </c>
    </row>
    <row r="32" spans="1:7" ht="16.5" thickBot="1">
      <c r="A32" s="92"/>
      <c r="B32" s="92"/>
      <c r="C32" s="92"/>
      <c r="D32" s="67">
        <v>10</v>
      </c>
      <c r="E32" s="68">
        <v>10</v>
      </c>
      <c r="F32" s="69">
        <f t="shared" si="0"/>
        <v>1</v>
      </c>
      <c r="G32" s="21" t="s">
        <v>7</v>
      </c>
    </row>
    <row r="33" spans="1:7" ht="16.5" thickBot="1">
      <c r="A33" s="90" t="s">
        <v>8</v>
      </c>
      <c r="B33" s="90" t="s">
        <v>27</v>
      </c>
      <c r="C33" s="9" t="s">
        <v>49</v>
      </c>
      <c r="D33" s="11">
        <f>D34+D35+D38+D39+D40</f>
        <v>15517.79</v>
      </c>
      <c r="E33" s="12">
        <f>E34+E35+E38+E39+E40</f>
        <v>14046.37</v>
      </c>
      <c r="F33" s="61">
        <f t="shared" si="0"/>
        <v>0.905178508022083</v>
      </c>
      <c r="G33" s="47"/>
    </row>
    <row r="34" spans="1:7" ht="24.75" customHeight="1" thickBot="1">
      <c r="A34" s="91"/>
      <c r="B34" s="91"/>
      <c r="C34" s="3" t="s">
        <v>50</v>
      </c>
      <c r="D34" s="13"/>
      <c r="E34" s="6"/>
      <c r="F34" s="10"/>
      <c r="G34" s="48"/>
    </row>
    <row r="35" spans="1:7" ht="24.75" customHeight="1" thickBot="1">
      <c r="A35" s="91"/>
      <c r="B35" s="91"/>
      <c r="C35" s="90" t="s">
        <v>51</v>
      </c>
      <c r="D35" s="11">
        <f>SUM(D36:D37)</f>
        <v>1749.5</v>
      </c>
      <c r="E35" s="12">
        <f>SUM(E36:E37)</f>
        <v>1749.5</v>
      </c>
      <c r="F35" s="70">
        <f t="shared" si="0"/>
        <v>1</v>
      </c>
      <c r="G35" s="47"/>
    </row>
    <row r="36" spans="1:7" ht="57" customHeight="1">
      <c r="A36" s="91"/>
      <c r="B36" s="91"/>
      <c r="C36" s="91"/>
      <c r="D36" s="27">
        <v>800</v>
      </c>
      <c r="E36" s="25">
        <v>800</v>
      </c>
      <c r="F36" s="65">
        <f>E36/D36</f>
        <v>1</v>
      </c>
      <c r="G36" s="32" t="s">
        <v>62</v>
      </c>
    </row>
    <row r="37" spans="1:7" ht="63.75" thickBot="1">
      <c r="A37" s="91"/>
      <c r="B37" s="91"/>
      <c r="C37" s="92"/>
      <c r="D37" s="28">
        <v>949.5</v>
      </c>
      <c r="E37" s="26">
        <v>949.5</v>
      </c>
      <c r="F37" s="69">
        <f>E37/D37</f>
        <v>1</v>
      </c>
      <c r="G37" s="24" t="s">
        <v>63</v>
      </c>
    </row>
    <row r="38" spans="1:7" ht="16.5" thickBot="1">
      <c r="A38" s="91"/>
      <c r="B38" s="91"/>
      <c r="C38" s="3" t="s">
        <v>52</v>
      </c>
      <c r="D38" s="13"/>
      <c r="E38" s="6"/>
      <c r="F38" s="22"/>
      <c r="G38" s="47"/>
    </row>
    <row r="39" spans="1:7" ht="16.5" thickBot="1">
      <c r="A39" s="91"/>
      <c r="B39" s="91"/>
      <c r="C39" s="8" t="s">
        <v>67</v>
      </c>
      <c r="D39" s="13"/>
      <c r="E39" s="6"/>
      <c r="F39" s="22"/>
      <c r="G39" s="72"/>
    </row>
    <row r="40" spans="1:7" ht="260.25" customHeight="1" thickBot="1">
      <c r="A40" s="91"/>
      <c r="B40" s="91"/>
      <c r="C40" s="90" t="s">
        <v>53</v>
      </c>
      <c r="D40" s="73">
        <f>SUM(D41:D51)</f>
        <v>13768.29</v>
      </c>
      <c r="E40" s="74">
        <f>SUM(E41:E51)</f>
        <v>12296.87</v>
      </c>
      <c r="F40" s="50">
        <f aca="true" t="shared" si="1" ref="F40:F51">E40/D40</f>
        <v>0.8931297931696675</v>
      </c>
      <c r="G40" s="75" t="s">
        <v>28</v>
      </c>
    </row>
    <row r="41" spans="1:7" ht="47.25">
      <c r="A41" s="91"/>
      <c r="B41" s="91"/>
      <c r="C41" s="91"/>
      <c r="D41" s="27">
        <v>970</v>
      </c>
      <c r="E41" s="27">
        <v>951.31</v>
      </c>
      <c r="F41" s="65">
        <f t="shared" si="1"/>
        <v>0.9807319587628865</v>
      </c>
      <c r="G41" s="32" t="s">
        <v>9</v>
      </c>
    </row>
    <row r="42" spans="1:7" ht="15.75">
      <c r="A42" s="91"/>
      <c r="B42" s="91"/>
      <c r="C42" s="91"/>
      <c r="D42" s="30">
        <v>235</v>
      </c>
      <c r="E42" s="30">
        <v>204.64</v>
      </c>
      <c r="F42" s="57">
        <f t="shared" si="1"/>
        <v>0.8708085106382978</v>
      </c>
      <c r="G42" s="20" t="s">
        <v>10</v>
      </c>
    </row>
    <row r="43" spans="1:7" ht="31.5">
      <c r="A43" s="91"/>
      <c r="B43" s="91"/>
      <c r="C43" s="91"/>
      <c r="D43" s="30">
        <v>385</v>
      </c>
      <c r="E43" s="30">
        <v>261.33</v>
      </c>
      <c r="F43" s="57">
        <f t="shared" si="1"/>
        <v>0.6787792207792207</v>
      </c>
      <c r="G43" s="20" t="s">
        <v>11</v>
      </c>
    </row>
    <row r="44" spans="1:7" ht="31.5">
      <c r="A44" s="91"/>
      <c r="B44" s="91"/>
      <c r="C44" s="91"/>
      <c r="D44" s="30">
        <v>1055</v>
      </c>
      <c r="E44" s="30">
        <v>1055</v>
      </c>
      <c r="F44" s="57">
        <f t="shared" si="1"/>
        <v>1</v>
      </c>
      <c r="G44" s="20" t="s">
        <v>12</v>
      </c>
    </row>
    <row r="45" spans="1:7" ht="47.25">
      <c r="A45" s="91"/>
      <c r="B45" s="91"/>
      <c r="C45" s="91"/>
      <c r="D45" s="30">
        <v>1548</v>
      </c>
      <c r="E45" s="30">
        <v>1324.97</v>
      </c>
      <c r="F45" s="76">
        <f t="shared" si="1"/>
        <v>0.8559237726098191</v>
      </c>
      <c r="G45" s="20" t="s">
        <v>13</v>
      </c>
    </row>
    <row r="46" spans="1:7" ht="31.5">
      <c r="A46" s="91"/>
      <c r="B46" s="91"/>
      <c r="C46" s="91"/>
      <c r="D46" s="30">
        <v>100</v>
      </c>
      <c r="E46" s="30">
        <v>100</v>
      </c>
      <c r="F46" s="57">
        <f t="shared" si="1"/>
        <v>1</v>
      </c>
      <c r="G46" s="20" t="s">
        <v>14</v>
      </c>
    </row>
    <row r="47" spans="1:7" ht="31.5">
      <c r="A47" s="91"/>
      <c r="B47" s="91"/>
      <c r="C47" s="91"/>
      <c r="D47" s="30">
        <v>50</v>
      </c>
      <c r="E47" s="30">
        <v>50</v>
      </c>
      <c r="F47" s="57">
        <f t="shared" si="1"/>
        <v>1</v>
      </c>
      <c r="G47" s="20" t="s">
        <v>15</v>
      </c>
    </row>
    <row r="48" spans="1:7" ht="31.5">
      <c r="A48" s="91"/>
      <c r="B48" s="91"/>
      <c r="C48" s="91"/>
      <c r="D48" s="30">
        <v>5012</v>
      </c>
      <c r="E48" s="30">
        <v>4388.47</v>
      </c>
      <c r="F48" s="57">
        <f t="shared" si="1"/>
        <v>0.8755925778132483</v>
      </c>
      <c r="G48" s="20" t="s">
        <v>16</v>
      </c>
    </row>
    <row r="49" spans="1:7" ht="31.5">
      <c r="A49" s="91"/>
      <c r="B49" s="91"/>
      <c r="C49" s="91"/>
      <c r="D49" s="30">
        <v>100</v>
      </c>
      <c r="E49" s="30">
        <v>100</v>
      </c>
      <c r="F49" s="57">
        <f t="shared" si="1"/>
        <v>1</v>
      </c>
      <c r="G49" s="20" t="s">
        <v>17</v>
      </c>
    </row>
    <row r="50" spans="1:7" ht="47.25">
      <c r="A50" s="91"/>
      <c r="B50" s="91"/>
      <c r="C50" s="91"/>
      <c r="D50" s="30">
        <v>3813.29</v>
      </c>
      <c r="E50" s="30">
        <v>3361.39</v>
      </c>
      <c r="F50" s="57">
        <f t="shared" si="1"/>
        <v>0.8814934085789436</v>
      </c>
      <c r="G50" s="20" t="s">
        <v>18</v>
      </c>
    </row>
    <row r="51" spans="1:7" ht="32.25" thickBot="1">
      <c r="A51" s="91"/>
      <c r="B51" s="91"/>
      <c r="C51" s="91"/>
      <c r="D51" s="31">
        <v>500</v>
      </c>
      <c r="E51" s="31">
        <v>499.76</v>
      </c>
      <c r="F51" s="60">
        <f t="shared" si="1"/>
        <v>0.99952</v>
      </c>
      <c r="G51" s="20" t="s">
        <v>33</v>
      </c>
    </row>
    <row r="52" spans="1:7" ht="16.5" customHeight="1" thickBot="1">
      <c r="A52" s="90" t="s">
        <v>19</v>
      </c>
      <c r="B52" s="90" t="s">
        <v>29</v>
      </c>
      <c r="C52" s="33" t="s">
        <v>49</v>
      </c>
      <c r="D52" s="11">
        <f>D53+D54+D58+D59+D60</f>
        <v>14488.979999999998</v>
      </c>
      <c r="E52" s="12">
        <f>E53+E54+E58+E59+E60</f>
        <v>14474.199999999997</v>
      </c>
      <c r="F52" s="77">
        <f aca="true" t="shared" si="2" ref="F52:F67">E52/D52</f>
        <v>0.9989799143901088</v>
      </c>
      <c r="G52" s="47"/>
    </row>
    <row r="53" spans="1:7" ht="17.25" customHeight="1" thickBot="1">
      <c r="A53" s="91"/>
      <c r="B53" s="91"/>
      <c r="C53" s="3" t="s">
        <v>50</v>
      </c>
      <c r="D53" s="13"/>
      <c r="E53" s="6"/>
      <c r="F53" s="22"/>
      <c r="G53" s="71"/>
    </row>
    <row r="54" spans="1:7" ht="17.25" customHeight="1" thickBot="1">
      <c r="A54" s="91"/>
      <c r="B54" s="91"/>
      <c r="C54" s="90" t="s">
        <v>51</v>
      </c>
      <c r="D54" s="11">
        <f>SUM(D55:D57)</f>
        <v>4473.299999999999</v>
      </c>
      <c r="E54" s="12">
        <f>SUM(E55:E57)</f>
        <v>4473.299999999999</v>
      </c>
      <c r="F54" s="77">
        <f t="shared" si="2"/>
        <v>1</v>
      </c>
      <c r="G54" s="47"/>
    </row>
    <row r="55" spans="1:7" ht="31.5">
      <c r="A55" s="91"/>
      <c r="B55" s="91"/>
      <c r="C55" s="91"/>
      <c r="D55" s="27">
        <v>908.91</v>
      </c>
      <c r="E55" s="25">
        <v>908.91</v>
      </c>
      <c r="F55" s="65">
        <f t="shared" si="2"/>
        <v>1</v>
      </c>
      <c r="G55" s="32" t="s">
        <v>66</v>
      </c>
    </row>
    <row r="56" spans="1:7" ht="31.5">
      <c r="A56" s="91"/>
      <c r="B56" s="91"/>
      <c r="C56" s="91"/>
      <c r="D56" s="30">
        <v>76.69</v>
      </c>
      <c r="E56" s="25">
        <v>76.69</v>
      </c>
      <c r="F56" s="57">
        <f t="shared" si="2"/>
        <v>1</v>
      </c>
      <c r="G56" s="20" t="s">
        <v>65</v>
      </c>
    </row>
    <row r="57" spans="1:7" ht="32.25" thickBot="1">
      <c r="A57" s="91"/>
      <c r="B57" s="91"/>
      <c r="C57" s="91"/>
      <c r="D57" s="31">
        <v>3487.7</v>
      </c>
      <c r="E57" s="37">
        <v>3487.7</v>
      </c>
      <c r="F57" s="60">
        <f t="shared" si="2"/>
        <v>1</v>
      </c>
      <c r="G57" s="36" t="s">
        <v>64</v>
      </c>
    </row>
    <row r="58" spans="1:7" ht="16.5" thickBot="1">
      <c r="A58" s="91"/>
      <c r="B58" s="91"/>
      <c r="C58" s="8" t="s">
        <v>52</v>
      </c>
      <c r="D58" s="34"/>
      <c r="E58" s="14"/>
      <c r="F58" s="22"/>
      <c r="G58" s="47"/>
    </row>
    <row r="59" spans="1:7" ht="16.5" thickBot="1">
      <c r="A59" s="91"/>
      <c r="B59" s="91"/>
      <c r="C59" s="8" t="s">
        <v>67</v>
      </c>
      <c r="D59" s="34"/>
      <c r="E59" s="14"/>
      <c r="F59" s="43"/>
      <c r="G59" s="47"/>
    </row>
    <row r="60" spans="1:7" ht="157.5" customHeight="1" thickBot="1">
      <c r="A60" s="91"/>
      <c r="B60" s="91"/>
      <c r="C60" s="90" t="s">
        <v>53</v>
      </c>
      <c r="D60" s="73">
        <f>SUM(D61:D66)</f>
        <v>10015.679999999998</v>
      </c>
      <c r="E60" s="74">
        <f>SUM(E61:E66)</f>
        <v>10000.899999999998</v>
      </c>
      <c r="F60" s="78">
        <f t="shared" si="2"/>
        <v>0.9985243138758426</v>
      </c>
      <c r="G60" s="79" t="s">
        <v>30</v>
      </c>
    </row>
    <row r="61" spans="1:7" ht="63">
      <c r="A61" s="91"/>
      <c r="B61" s="91"/>
      <c r="C61" s="91"/>
      <c r="D61" s="29">
        <v>8852.96</v>
      </c>
      <c r="E61" s="27">
        <v>8852.96</v>
      </c>
      <c r="F61" s="65">
        <f t="shared" si="2"/>
        <v>1</v>
      </c>
      <c r="G61" s="32" t="s">
        <v>36</v>
      </c>
    </row>
    <row r="62" spans="1:7" ht="47.25">
      <c r="A62" s="91"/>
      <c r="B62" s="91"/>
      <c r="C62" s="91"/>
      <c r="D62" s="23">
        <v>19.89</v>
      </c>
      <c r="E62" s="30">
        <v>19.89</v>
      </c>
      <c r="F62" s="57">
        <f t="shared" si="2"/>
        <v>1</v>
      </c>
      <c r="G62" s="20" t="s">
        <v>37</v>
      </c>
    </row>
    <row r="63" spans="1:7" ht="63">
      <c r="A63" s="91"/>
      <c r="B63" s="91"/>
      <c r="C63" s="91"/>
      <c r="D63" s="23">
        <v>647.65</v>
      </c>
      <c r="E63" s="30">
        <v>647.65</v>
      </c>
      <c r="F63" s="57">
        <f t="shared" si="2"/>
        <v>1</v>
      </c>
      <c r="G63" s="20" t="s">
        <v>38</v>
      </c>
    </row>
    <row r="64" spans="1:7" ht="47.25">
      <c r="A64" s="91"/>
      <c r="B64" s="91"/>
      <c r="C64" s="91"/>
      <c r="D64" s="23">
        <v>75.89</v>
      </c>
      <c r="E64" s="30">
        <v>75.89</v>
      </c>
      <c r="F64" s="57">
        <f t="shared" si="2"/>
        <v>1</v>
      </c>
      <c r="G64" s="20" t="s">
        <v>39</v>
      </c>
    </row>
    <row r="65" spans="1:7" ht="47.25">
      <c r="A65" s="91"/>
      <c r="B65" s="91"/>
      <c r="C65" s="91"/>
      <c r="D65" s="23">
        <v>235</v>
      </c>
      <c r="E65" s="30">
        <v>220.22</v>
      </c>
      <c r="F65" s="57">
        <f t="shared" si="2"/>
        <v>0.9371063829787234</v>
      </c>
      <c r="G65" s="20" t="s">
        <v>20</v>
      </c>
    </row>
    <row r="66" spans="1:7" ht="42.75" customHeight="1" thickBot="1">
      <c r="A66" s="92"/>
      <c r="B66" s="92"/>
      <c r="C66" s="92"/>
      <c r="D66" s="38">
        <v>184.29</v>
      </c>
      <c r="E66" s="31">
        <v>184.29</v>
      </c>
      <c r="F66" s="69">
        <f t="shared" si="2"/>
        <v>1</v>
      </c>
      <c r="G66" s="21" t="s">
        <v>21</v>
      </c>
    </row>
    <row r="67" spans="1:7" ht="16.5" customHeight="1" thickBot="1">
      <c r="A67" s="90" t="s">
        <v>35</v>
      </c>
      <c r="B67" s="90" t="s">
        <v>60</v>
      </c>
      <c r="C67" s="9" t="s">
        <v>49</v>
      </c>
      <c r="D67" s="12">
        <f>D68+D69+D70+D71+D72</f>
        <v>3649.43</v>
      </c>
      <c r="E67" s="11">
        <f>E68+E69+E70+E71+E72</f>
        <v>1725.91</v>
      </c>
      <c r="F67" s="50">
        <f t="shared" si="2"/>
        <v>0.4729259089775664</v>
      </c>
      <c r="G67" s="47"/>
    </row>
    <row r="68" spans="1:7" ht="21" customHeight="1" thickBot="1">
      <c r="A68" s="91"/>
      <c r="B68" s="91"/>
      <c r="C68" s="3" t="s">
        <v>50</v>
      </c>
      <c r="D68" s="13"/>
      <c r="E68" s="6"/>
      <c r="F68" s="10"/>
      <c r="G68" s="71"/>
    </row>
    <row r="69" spans="1:7" ht="63.75" thickBot="1">
      <c r="A69" s="91"/>
      <c r="B69" s="91"/>
      <c r="C69" s="3" t="s">
        <v>51</v>
      </c>
      <c r="D69" s="88">
        <v>429</v>
      </c>
      <c r="E69" s="40">
        <v>429</v>
      </c>
      <c r="F69" s="50">
        <f>E69/D69</f>
        <v>1</v>
      </c>
      <c r="G69" s="87" t="s">
        <v>41</v>
      </c>
    </row>
    <row r="70" spans="1:7" ht="16.5" thickBot="1">
      <c r="A70" s="91"/>
      <c r="B70" s="91"/>
      <c r="C70" s="3" t="s">
        <v>52</v>
      </c>
      <c r="D70" s="13"/>
      <c r="E70" s="6"/>
      <c r="F70" s="10"/>
      <c r="G70" s="47"/>
    </row>
    <row r="71" spans="1:7" ht="48" thickBot="1">
      <c r="A71" s="91"/>
      <c r="B71" s="91"/>
      <c r="C71" s="8" t="s">
        <v>67</v>
      </c>
      <c r="D71" s="39">
        <v>45.43</v>
      </c>
      <c r="E71" s="40">
        <v>45.43</v>
      </c>
      <c r="F71" s="80">
        <f>E71/D71</f>
        <v>1</v>
      </c>
      <c r="G71" s="41" t="s">
        <v>69</v>
      </c>
    </row>
    <row r="72" spans="1:7" ht="284.25" thickBot="1">
      <c r="A72" s="91"/>
      <c r="B72" s="91"/>
      <c r="C72" s="90" t="s">
        <v>53</v>
      </c>
      <c r="D72" s="73">
        <f>SUM(D73:D77)</f>
        <v>3175</v>
      </c>
      <c r="E72" s="74">
        <f>SUM(E73:E77)</f>
        <v>1251.48</v>
      </c>
      <c r="F72" s="78">
        <f aca="true" t="shared" si="3" ref="F72:F83">E72/D72</f>
        <v>0.39416692913385826</v>
      </c>
      <c r="G72" s="79" t="s">
        <v>31</v>
      </c>
    </row>
    <row r="73" spans="1:7" ht="78.75">
      <c r="A73" s="91"/>
      <c r="B73" s="91"/>
      <c r="C73" s="91"/>
      <c r="D73" s="29">
        <v>855</v>
      </c>
      <c r="E73" s="27">
        <v>855</v>
      </c>
      <c r="F73" s="81">
        <f t="shared" si="3"/>
        <v>1</v>
      </c>
      <c r="G73" s="32" t="s">
        <v>40</v>
      </c>
    </row>
    <row r="74" spans="1:7" ht="31.5">
      <c r="A74" s="91"/>
      <c r="B74" s="91"/>
      <c r="C74" s="91"/>
      <c r="D74" s="23">
        <v>70</v>
      </c>
      <c r="E74" s="30">
        <v>68.63</v>
      </c>
      <c r="F74" s="76">
        <f t="shared" si="3"/>
        <v>0.9804285714285713</v>
      </c>
      <c r="G74" s="32" t="s">
        <v>22</v>
      </c>
    </row>
    <row r="75" spans="1:7" ht="31.5">
      <c r="A75" s="91"/>
      <c r="B75" s="91"/>
      <c r="C75" s="91"/>
      <c r="D75" s="23">
        <v>130</v>
      </c>
      <c r="E75" s="30">
        <v>108.18</v>
      </c>
      <c r="F75" s="57">
        <f t="shared" si="3"/>
        <v>0.8321538461538462</v>
      </c>
      <c r="G75" s="20" t="s">
        <v>23</v>
      </c>
    </row>
    <row r="76" spans="1:7" ht="31.5">
      <c r="A76" s="91"/>
      <c r="B76" s="91"/>
      <c r="C76" s="91"/>
      <c r="D76" s="23">
        <v>1900</v>
      </c>
      <c r="E76" s="30"/>
      <c r="F76" s="54">
        <f t="shared" si="3"/>
        <v>0</v>
      </c>
      <c r="G76" s="20" t="s">
        <v>42</v>
      </c>
    </row>
    <row r="77" spans="1:7" ht="48" thickBot="1">
      <c r="A77" s="91"/>
      <c r="B77" s="91"/>
      <c r="C77" s="91"/>
      <c r="D77" s="35">
        <v>220</v>
      </c>
      <c r="E77" s="31">
        <v>219.67</v>
      </c>
      <c r="F77" s="60">
        <f t="shared" si="3"/>
        <v>0.9984999999999999</v>
      </c>
      <c r="G77" s="20" t="s">
        <v>68</v>
      </c>
    </row>
    <row r="78" spans="1:7" ht="16.5" thickBot="1">
      <c r="A78" s="90" t="s">
        <v>54</v>
      </c>
      <c r="B78" s="90"/>
      <c r="C78" s="33" t="s">
        <v>49</v>
      </c>
      <c r="D78" s="12">
        <f aca="true" t="shared" si="4" ref="D78:E80">D14+D23+D33+D52+D67</f>
        <v>34528.2</v>
      </c>
      <c r="E78" s="12">
        <f t="shared" si="4"/>
        <v>30944.149999999998</v>
      </c>
      <c r="F78" s="82">
        <f t="shared" si="3"/>
        <v>0.8961993385117093</v>
      </c>
      <c r="G78" s="47"/>
    </row>
    <row r="79" spans="1:7" ht="21.75" customHeight="1" thickBot="1">
      <c r="A79" s="91"/>
      <c r="B79" s="91"/>
      <c r="C79" s="3" t="s">
        <v>50</v>
      </c>
      <c r="D79" s="11">
        <f t="shared" si="4"/>
        <v>0</v>
      </c>
      <c r="E79" s="44">
        <f t="shared" si="4"/>
        <v>0</v>
      </c>
      <c r="F79" s="50"/>
      <c r="G79" s="83"/>
    </row>
    <row r="80" spans="1:7" ht="32.25" thickBot="1">
      <c r="A80" s="91"/>
      <c r="B80" s="91"/>
      <c r="C80" s="3" t="s">
        <v>51</v>
      </c>
      <c r="D80" s="11">
        <f t="shared" si="4"/>
        <v>6651.799999999999</v>
      </c>
      <c r="E80" s="44">
        <f t="shared" si="4"/>
        <v>6651.799999999999</v>
      </c>
      <c r="F80" s="84">
        <f t="shared" si="3"/>
        <v>1</v>
      </c>
      <c r="G80" s="47"/>
    </row>
    <row r="81" spans="1:7" ht="16.5" thickBot="1">
      <c r="A81" s="91"/>
      <c r="B81" s="91"/>
      <c r="C81" s="3" t="s">
        <v>52</v>
      </c>
      <c r="D81" s="11">
        <f aca="true" t="shared" si="5" ref="D81:E83">D17+D26+D38+D58+D70</f>
        <v>0</v>
      </c>
      <c r="E81" s="44">
        <f t="shared" si="5"/>
        <v>0</v>
      </c>
      <c r="F81" s="85"/>
      <c r="G81" s="47"/>
    </row>
    <row r="82" spans="1:7" ht="16.5" thickBot="1">
      <c r="A82" s="91"/>
      <c r="B82" s="91"/>
      <c r="C82" s="3" t="s">
        <v>67</v>
      </c>
      <c r="D82" s="11">
        <f t="shared" si="5"/>
        <v>45.43</v>
      </c>
      <c r="E82" s="44">
        <f t="shared" si="5"/>
        <v>45.43</v>
      </c>
      <c r="F82" s="85">
        <f t="shared" si="3"/>
        <v>1</v>
      </c>
      <c r="G82" s="47"/>
    </row>
    <row r="83" spans="1:7" ht="48" thickBot="1">
      <c r="A83" s="92"/>
      <c r="B83" s="92"/>
      <c r="C83" s="4" t="s">
        <v>53</v>
      </c>
      <c r="D83" s="11">
        <f t="shared" si="5"/>
        <v>27830.97</v>
      </c>
      <c r="E83" s="44">
        <f t="shared" si="5"/>
        <v>24246.92</v>
      </c>
      <c r="F83" s="85">
        <f t="shared" si="3"/>
        <v>0.8712208018620982</v>
      </c>
      <c r="G83" s="47"/>
    </row>
  </sheetData>
  <sheetProtection/>
  <mergeCells count="28">
    <mergeCell ref="C72:C77"/>
    <mergeCell ref="B67:B77"/>
    <mergeCell ref="A67:A77"/>
    <mergeCell ref="C5:G5"/>
    <mergeCell ref="C4:G4"/>
    <mergeCell ref="C28:C32"/>
    <mergeCell ref="C35:C37"/>
    <mergeCell ref="C11:C12"/>
    <mergeCell ref="C54:C57"/>
    <mergeCell ref="A8:G8"/>
    <mergeCell ref="A78:A83"/>
    <mergeCell ref="B78:B83"/>
    <mergeCell ref="C60:C66"/>
    <mergeCell ref="B52:B66"/>
    <mergeCell ref="A52:A66"/>
    <mergeCell ref="B11:B12"/>
    <mergeCell ref="B14:B22"/>
    <mergeCell ref="A11:A12"/>
    <mergeCell ref="C19:C22"/>
    <mergeCell ref="A6:G6"/>
    <mergeCell ref="B23:B32"/>
    <mergeCell ref="B33:B51"/>
    <mergeCell ref="C40:C51"/>
    <mergeCell ref="A23:A32"/>
    <mergeCell ref="A33:A51"/>
    <mergeCell ref="A14:A22"/>
    <mergeCell ref="D11:G11"/>
    <mergeCell ref="A7:G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2016-02-19T14:01:27Z</cp:lastPrinted>
  <dcterms:created xsi:type="dcterms:W3CDTF">2007-10-25T07:17:21Z</dcterms:created>
  <dcterms:modified xsi:type="dcterms:W3CDTF">2016-02-19T14:07:05Z</dcterms:modified>
  <cp:category/>
  <cp:version/>
  <cp:contentType/>
  <cp:contentStatus/>
</cp:coreProperties>
</file>