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>
    <definedName name="_xlnm.Print_Area" localSheetId="0">'2013'!$A$5:$M$33</definedName>
  </definedNames>
  <calcPr fullCalcOnLoad="1"/>
</workbook>
</file>

<file path=xl/sharedStrings.xml><?xml version="1.0" encoding="utf-8"?>
<sst xmlns="http://schemas.openxmlformats.org/spreadsheetml/2006/main" count="102" uniqueCount="82">
  <si>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</si>
  <si>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</si>
  <si>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</si>
  <si>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</si>
  <si>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</si>
  <si>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</si>
  <si>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</si>
  <si>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</si>
  <si>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</si>
  <si>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</si>
  <si>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</si>
  <si>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</si>
  <si>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</si>
  <si>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0113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</si>
  <si>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</si>
  <si>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3</t>
  </si>
  <si>
    <t>4</t>
  </si>
  <si>
    <t>Образование</t>
  </si>
  <si>
    <t>0700</t>
  </si>
  <si>
    <t>5</t>
  </si>
  <si>
    <t>0707</t>
  </si>
  <si>
    <t>Культура</t>
  </si>
  <si>
    <t>0800</t>
  </si>
  <si>
    <t>6</t>
  </si>
  <si>
    <t>0801</t>
  </si>
  <si>
    <t>Физическая культура и спорт</t>
  </si>
  <si>
    <t>1100</t>
  </si>
  <si>
    <t>1102</t>
  </si>
  <si>
    <t>% исп</t>
  </si>
  <si>
    <t>Программа развития муниципальной службы муниципального образования Войсковицкое сельское поселение на 2012-2013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</si>
  <si>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№ 128</t>
    </r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</si>
  <si>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2012-2013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</si>
  <si>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№ 129</t>
    </r>
  </si>
  <si>
    <t>Национальная экономика</t>
  </si>
  <si>
    <t>0400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</si>
  <si>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продовольствия, на 2010-2012 год"</t>
  </si>
  <si>
    <t>0405</t>
  </si>
  <si>
    <t>0409</t>
  </si>
  <si>
    <t>Средства областного бюджета</t>
  </si>
  <si>
    <t>0505</t>
  </si>
  <si>
    <t>Комитет по строительству Ленинградской области</t>
  </si>
  <si>
    <t>8</t>
  </si>
  <si>
    <t>9</t>
  </si>
  <si>
    <t>10</t>
  </si>
  <si>
    <t xml:space="preserve">Исполнение бюджетных ассигнований на реализацию муниципальных целевых программ в  МО Войсковицкое сельское поселение за 2013 год </t>
  </si>
  <si>
    <t>Национальная безопасность и правоохранительная деятельность</t>
  </si>
  <si>
    <t>0300</t>
  </si>
  <si>
    <t>Долгосрочная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</si>
  <si>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t>0310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</si>
  <si>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28.06.2012г.                 № 96</t>
    </r>
  </si>
  <si>
    <t>Ведомственная целевая программа  "Развитие части территории Войсковицкого сельского поселения Гатчинского муниципального района Ленинградской области на 2013 год"</t>
  </si>
  <si>
    <t>Постановление администрации Войсковицкого сельского поселения от 09.09.2013г.                 № 179</t>
  </si>
  <si>
    <t>О содействии развитию на части территорий муниципальных образований Ленинградской области иных форм местного самоуправления</t>
  </si>
  <si>
    <t>Областной закон от 14.12.2012г.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</si>
  <si>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>Правительство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</si>
  <si>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№ 130</t>
    </r>
  </si>
  <si>
    <t>Ведомственная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на 2013 год"</t>
  </si>
  <si>
    <t xml:space="preserve">Постановление администрации Войсковицкого сельского поселения </t>
  </si>
  <si>
    <r>
      <t xml:space="preserve">Администрация Войсковицкого сельского поселения </t>
    </r>
    <r>
      <rPr>
        <b/>
        <sz val="10"/>
        <rFont val="Times New Roman"/>
        <family val="1"/>
      </rPr>
      <t>20.05.2013г.                 № 75</t>
    </r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</si>
  <si>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</si>
  <si>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28.09.2012г.                  № 152</t>
    </r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</si>
  <si>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</si>
  <si>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28.09.2012г.                   № 150</t>
    </r>
  </si>
  <si>
    <t>11</t>
  </si>
  <si>
    <t>Ведомственная целевая программа "На земле предков А.С.Пушкина"</t>
  </si>
  <si>
    <r>
      <t xml:space="preserve">Постановление администрации Гатчинского муниципального района  от </t>
    </r>
    <r>
      <rPr>
        <b/>
        <sz val="10"/>
        <rFont val="Times New Roman"/>
        <family val="1"/>
      </rPr>
      <t>15.03.2013г.                   № 888</t>
    </r>
  </si>
  <si>
    <t>12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</si>
  <si>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</si>
  <si>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28.09.2012г.                   № 151</t>
    </r>
  </si>
  <si>
    <t>Итого расходов по утвержденным муниципальным программам на 2013 год :</t>
  </si>
  <si>
    <t>Первоначально утвержденный план   на 2013 год, тыс.руб.)</t>
  </si>
  <si>
    <t>Уточненный плановый показатель  на 2013 год, тыс.руб.)</t>
  </si>
  <si>
    <t>Исполнено за 2013 год, тыс.руб.)</t>
  </si>
  <si>
    <t xml:space="preserve">Долгосрочная целевая программа "Совершенствование и развитие автомобильных дорог Ленинградской области на 2009-2020 годы"Мероприятия по капитальному ремонту и ремонту автомобильных дорог   общего пользования  местного значения , в т.ч. в населенных пунктах Ленинградской области.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                                                                    
</t>
  </si>
  <si>
    <t>7.1</t>
  </si>
  <si>
    <t>7.2</t>
  </si>
  <si>
    <t xml:space="preserve">Долгосрочная целевая программа "Совершенствование и развитие автомобильных дорог Ленинградской области на 2009-2020 годы"Мероприятия по капитальному ремонту и ремонту дворовых территорий  многоквартирных домов, проездов к дворовым территориям многоквартирных домов  населенных пунктов  Ленинградской области.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                                                                    
</t>
  </si>
  <si>
    <t>Комитет по дорожному хозяйству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</si>
  <si>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0"/>
        <rFont val="Arial Cyr"/>
        <family val="0"/>
      </rPr>
      <t xml:space="preserve">26.07.2010г.              № 128 </t>
    </r>
    <r>
      <rPr>
        <sz val="10"/>
        <rFont val="Arial Cyr"/>
        <family val="0"/>
      </rPr>
      <t>(в ред. От 30.10.2013г.№220)</t>
    </r>
  </si>
  <si>
    <t>Долгосрочная целевая программа "Социальное развитие села на 2009 - 2013 годы"</t>
  </si>
  <si>
    <t>13</t>
  </si>
  <si>
    <r>
      <rPr>
        <b/>
        <sz val="10"/>
        <color indexed="8"/>
        <rFont val="Times New Roman"/>
        <family val="1"/>
      </rPr>
      <t xml:space="preserve">Приложение   6       </t>
    </r>
    <r>
      <rPr>
        <sz val="10"/>
        <color indexed="8"/>
        <rFont val="Times New Roman"/>
        <family val="1"/>
      </rPr>
      <t xml:space="preserve">                                              к проекту отчета об исполнении бюджета МО Войсковицкое сельское поселение за 2013 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</si>
</sst>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  <numFmt numFmtId="172" formatCode="_-* #,##0.00000_р_._-;\-* #,##0.00000_р_._-;_-* &quot;-&quot;?????_р_._-;_-@_-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1" fontId="10" fillId="0" borderId="10" xfId="0" applyNumberFormat="1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>
      <alignment vertical="center" wrapText="1"/>
    </xf>
    <xf numFmtId="43" fontId="4" fillId="0" borderId="10" xfId="59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vertical="center" wrapText="1"/>
    </xf>
    <xf numFmtId="43" fontId="2" fillId="33" borderId="10" xfId="59" applyFont="1" applyFill="1" applyBorder="1" applyAlignment="1" applyProtection="1">
      <alignment horizontal="center" vertical="center" wrapText="1"/>
      <protection locked="0"/>
    </xf>
    <xf numFmtId="43" fontId="4" fillId="33" borderId="10" xfId="59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171" fontId="0" fillId="0" borderId="10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3" fontId="4" fillId="0" borderId="11" xfId="59" applyFont="1" applyBorder="1" applyAlignment="1" applyProtection="1">
      <alignment horizontal="center" vertical="center" wrapText="1"/>
      <protection locked="0"/>
    </xf>
    <xf numFmtId="172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172" fontId="2" fillId="33" borderId="10" xfId="59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43">
      <selection activeCell="A5" sqref="A5:J5"/>
    </sheetView>
  </sheetViews>
  <sheetFormatPr defaultColWidth="9.00390625" defaultRowHeight="12.75"/>
  <cols>
    <col min="1" max="1" width="5.125" style="5" customWidth="1"/>
    <col min="2" max="2" width="47.75390625" style="12" customWidth="1"/>
    <col min="3" max="3" width="3.375" style="13" customWidth="1"/>
    <col min="4" max="4" width="6.00390625" style="13" customWidth="1"/>
    <col min="5" max="5" width="4.75390625" style="13" customWidth="1"/>
    <col min="6" max="6" width="3.125" style="13" customWidth="1"/>
    <col min="7" max="7" width="8.375" style="13" customWidth="1"/>
    <col min="8" max="8" width="3.375" style="13" customWidth="1"/>
    <col min="9" max="9" width="8.875" style="13" customWidth="1"/>
    <col min="10" max="10" width="12.00390625" style="7" hidden="1" customWidth="1"/>
    <col min="11" max="11" width="13.00390625" style="7" customWidth="1"/>
    <col min="12" max="12" width="12.625" style="7" bestFit="1" customWidth="1"/>
    <col min="13" max="13" width="10.00390625" style="5" customWidth="1"/>
    <col min="14" max="16" width="9.125" style="5" hidden="1" customWidth="1"/>
    <col min="17" max="16384" width="9.125" style="5" customWidth="1"/>
  </cols>
  <sheetData>
    <row r="1" spans="1:16" ht="15.75">
      <c r="A1" s="1"/>
      <c r="B1" s="8"/>
      <c r="C1" s="9"/>
      <c r="J1" s="51"/>
      <c r="K1" s="53"/>
      <c r="L1" s="53"/>
      <c r="M1" s="53"/>
      <c r="N1" s="53"/>
      <c r="O1" s="53"/>
      <c r="P1" s="53"/>
    </row>
    <row r="2" spans="1:16" ht="16.5" customHeight="1">
      <c r="A2" s="1"/>
      <c r="B2" s="10"/>
      <c r="C2" s="11"/>
      <c r="J2" s="52"/>
      <c r="K2" s="54"/>
      <c r="L2" s="54"/>
      <c r="M2" s="54"/>
      <c r="N2" s="54"/>
      <c r="O2" s="54"/>
      <c r="P2" s="54"/>
    </row>
    <row r="3" spans="1:16" ht="15">
      <c r="A3" s="48"/>
      <c r="B3" s="48"/>
      <c r="C3" s="3"/>
      <c r="J3" s="52"/>
      <c r="K3" s="54"/>
      <c r="L3" s="54"/>
      <c r="M3" s="54"/>
      <c r="N3" s="54"/>
      <c r="O3" s="54"/>
      <c r="P3" s="54"/>
    </row>
    <row r="4" spans="1:16" ht="15">
      <c r="A4" s="2"/>
      <c r="B4" s="4"/>
      <c r="C4" s="3"/>
      <c r="J4" s="52"/>
      <c r="K4" s="54"/>
      <c r="L4" s="54"/>
      <c r="M4" s="54"/>
      <c r="N4" s="54"/>
      <c r="O4" s="54"/>
      <c r="P4" s="54"/>
    </row>
    <row r="5" spans="1:13" ht="63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81</v>
      </c>
      <c r="L5" s="49"/>
      <c r="M5" s="49"/>
    </row>
    <row r="6" spans="1:13" ht="18.75" customHeight="1">
      <c r="A6" s="46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5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7.2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54.75" customHeight="1">
      <c r="A9" s="24" t="s">
        <v>0</v>
      </c>
      <c r="B9" s="16" t="s">
        <v>7</v>
      </c>
      <c r="C9" s="44" t="s">
        <v>4</v>
      </c>
      <c r="D9" s="44"/>
      <c r="E9" s="44" t="s">
        <v>9</v>
      </c>
      <c r="F9" s="44"/>
      <c r="G9" s="44"/>
      <c r="H9" s="44" t="s">
        <v>10</v>
      </c>
      <c r="I9" s="44"/>
      <c r="J9" s="25" t="s">
        <v>70</v>
      </c>
      <c r="K9" s="25" t="s">
        <v>71</v>
      </c>
      <c r="L9" s="25" t="s">
        <v>72</v>
      </c>
      <c r="M9" s="26" t="s">
        <v>28</v>
      </c>
    </row>
    <row r="10" spans="1:13" ht="15.75" customHeight="1">
      <c r="A10" s="28"/>
      <c r="B10" s="29" t="s">
        <v>1</v>
      </c>
      <c r="C10" s="45" t="s">
        <v>5</v>
      </c>
      <c r="D10" s="45"/>
      <c r="E10" s="45"/>
      <c r="F10" s="45"/>
      <c r="G10" s="45"/>
      <c r="H10" s="45"/>
      <c r="I10" s="45"/>
      <c r="J10" s="30">
        <f>J11</f>
        <v>249.8</v>
      </c>
      <c r="K10" s="30">
        <f>K11</f>
        <v>249.8</v>
      </c>
      <c r="L10" s="30">
        <f>L11</f>
        <v>244</v>
      </c>
      <c r="M10" s="17">
        <f>L10/K10</f>
        <v>0.976781425140112</v>
      </c>
    </row>
    <row r="11" spans="1:13" ht="24" customHeight="1">
      <c r="A11" s="18"/>
      <c r="B11" s="6" t="s">
        <v>2</v>
      </c>
      <c r="C11" s="44" t="s">
        <v>13</v>
      </c>
      <c r="D11" s="44"/>
      <c r="E11" s="44"/>
      <c r="F11" s="44"/>
      <c r="G11" s="44"/>
      <c r="H11" s="44"/>
      <c r="I11" s="44"/>
      <c r="J11" s="19">
        <f>J12+J13</f>
        <v>249.8</v>
      </c>
      <c r="K11" s="19">
        <f>K12+K13</f>
        <v>249.8</v>
      </c>
      <c r="L11" s="19">
        <f>L12+L13</f>
        <v>244</v>
      </c>
      <c r="M11" s="17">
        <f aca="true" t="shared" si="0" ref="M11:M33">L11/K11</f>
        <v>0.976781425140112</v>
      </c>
    </row>
    <row r="12" spans="1:13" ht="98.25" customHeight="1">
      <c r="A12" s="20" t="s">
        <v>11</v>
      </c>
      <c r="B12" s="14" t="s">
        <v>29</v>
      </c>
      <c r="C12" s="34" t="s">
        <v>13</v>
      </c>
      <c r="D12" s="34"/>
      <c r="E12" s="34" t="s">
        <v>30</v>
      </c>
      <c r="F12" s="34"/>
      <c r="G12" s="34"/>
      <c r="H12" s="34" t="s">
        <v>8</v>
      </c>
      <c r="I12" s="34"/>
      <c r="J12" s="21">
        <v>53.8</v>
      </c>
      <c r="K12" s="21">
        <v>53.8</v>
      </c>
      <c r="L12" s="21">
        <v>48</v>
      </c>
      <c r="M12" s="27">
        <f t="shared" si="0"/>
        <v>0.892193308550186</v>
      </c>
    </row>
    <row r="13" spans="1:13" ht="89.25" customHeight="1">
      <c r="A13" s="20" t="s">
        <v>12</v>
      </c>
      <c r="B13" s="14" t="s">
        <v>31</v>
      </c>
      <c r="C13" s="34" t="s">
        <v>13</v>
      </c>
      <c r="D13" s="34"/>
      <c r="E13" s="34" t="s">
        <v>32</v>
      </c>
      <c r="F13" s="34"/>
      <c r="G13" s="34"/>
      <c r="H13" s="34" t="s">
        <v>8</v>
      </c>
      <c r="I13" s="34"/>
      <c r="J13" s="21">
        <v>196</v>
      </c>
      <c r="K13" s="21">
        <v>196</v>
      </c>
      <c r="L13" s="21">
        <v>196</v>
      </c>
      <c r="M13" s="27">
        <f t="shared" si="0"/>
        <v>1</v>
      </c>
    </row>
    <row r="14" spans="1:13" ht="28.5" customHeight="1">
      <c r="A14" s="20"/>
      <c r="B14" s="15" t="s">
        <v>45</v>
      </c>
      <c r="C14" s="33" t="s">
        <v>46</v>
      </c>
      <c r="D14" s="35"/>
      <c r="E14" s="5"/>
      <c r="F14" s="5"/>
      <c r="G14" s="5"/>
      <c r="H14" s="36"/>
      <c r="I14" s="38"/>
      <c r="J14" s="22">
        <f>J15+J16+J17</f>
        <v>166.5</v>
      </c>
      <c r="K14" s="22">
        <f>K15+K16+K17</f>
        <v>350.25</v>
      </c>
      <c r="L14" s="22">
        <f>L15+L16+L17</f>
        <v>189.4</v>
      </c>
      <c r="M14" s="17">
        <f t="shared" si="0"/>
        <v>0.540756602426838</v>
      </c>
    </row>
    <row r="15" spans="1:13" ht="76.5" customHeight="1">
      <c r="A15" s="20" t="s">
        <v>15</v>
      </c>
      <c r="B15" s="23" t="s">
        <v>47</v>
      </c>
      <c r="C15" s="34" t="s">
        <v>48</v>
      </c>
      <c r="D15" s="43"/>
      <c r="E15" s="34" t="s">
        <v>49</v>
      </c>
      <c r="F15" s="34"/>
      <c r="G15" s="34"/>
      <c r="H15" s="34" t="s">
        <v>8</v>
      </c>
      <c r="I15" s="34"/>
      <c r="J15" s="21">
        <v>166.5</v>
      </c>
      <c r="K15" s="21">
        <v>166.5</v>
      </c>
      <c r="L15" s="21">
        <v>6.4</v>
      </c>
      <c r="M15" s="27">
        <f t="shared" si="0"/>
        <v>0.038438438438438444</v>
      </c>
    </row>
    <row r="16" spans="1:13" ht="85.5" customHeight="1">
      <c r="A16" s="20" t="s">
        <v>16</v>
      </c>
      <c r="B16" s="23" t="s">
        <v>50</v>
      </c>
      <c r="C16" s="34" t="s">
        <v>48</v>
      </c>
      <c r="D16" s="43"/>
      <c r="E16" s="34" t="s">
        <v>51</v>
      </c>
      <c r="F16" s="34"/>
      <c r="G16" s="34"/>
      <c r="H16" s="34" t="s">
        <v>8</v>
      </c>
      <c r="I16" s="34"/>
      <c r="J16" s="21"/>
      <c r="K16" s="21">
        <v>36.75</v>
      </c>
      <c r="L16" s="21">
        <v>36</v>
      </c>
      <c r="M16" s="27">
        <f t="shared" si="0"/>
        <v>0.9795918367346939</v>
      </c>
    </row>
    <row r="17" spans="1:13" ht="38.25">
      <c r="A17" s="20" t="s">
        <v>19</v>
      </c>
      <c r="B17" s="23" t="s">
        <v>52</v>
      </c>
      <c r="C17" s="34" t="s">
        <v>48</v>
      </c>
      <c r="D17" s="43"/>
      <c r="E17" s="34" t="s">
        <v>53</v>
      </c>
      <c r="F17" s="34"/>
      <c r="G17" s="34"/>
      <c r="H17" s="34" t="s">
        <v>54</v>
      </c>
      <c r="I17" s="34"/>
      <c r="J17" s="21"/>
      <c r="K17" s="21">
        <v>147</v>
      </c>
      <c r="L17" s="21">
        <v>147</v>
      </c>
      <c r="M17" s="27">
        <f t="shared" si="0"/>
        <v>1</v>
      </c>
    </row>
    <row r="18" spans="1:13" ht="15.75">
      <c r="A18" s="20"/>
      <c r="B18" s="15" t="s">
        <v>33</v>
      </c>
      <c r="C18" s="33" t="s">
        <v>34</v>
      </c>
      <c r="D18" s="35"/>
      <c r="E18" s="36"/>
      <c r="F18" s="37"/>
      <c r="G18" s="38"/>
      <c r="H18" s="36"/>
      <c r="I18" s="38"/>
      <c r="J18" s="31">
        <f>J19+J20+J21+J22</f>
        <v>0</v>
      </c>
      <c r="K18" s="31">
        <f>K19+K20+K21+K22</f>
        <v>5472.518410000001</v>
      </c>
      <c r="L18" s="31">
        <f>L19+L20+L21+L22</f>
        <v>5286.46705</v>
      </c>
      <c r="M18" s="17">
        <f t="shared" si="0"/>
        <v>0.9660026068327104</v>
      </c>
    </row>
    <row r="19" spans="1:13" ht="76.5" hidden="1">
      <c r="A19" s="20"/>
      <c r="B19" s="23" t="s">
        <v>35</v>
      </c>
      <c r="C19" s="34" t="s">
        <v>36</v>
      </c>
      <c r="D19" s="43"/>
      <c r="E19" s="34" t="s">
        <v>55</v>
      </c>
      <c r="F19" s="34"/>
      <c r="G19" s="34"/>
      <c r="H19" s="34" t="s">
        <v>8</v>
      </c>
      <c r="I19" s="34"/>
      <c r="J19" s="32">
        <v>0</v>
      </c>
      <c r="K19" s="32">
        <v>0</v>
      </c>
      <c r="L19" s="32">
        <v>0</v>
      </c>
      <c r="M19" s="27" t="e">
        <f t="shared" si="0"/>
        <v>#DIV/0!</v>
      </c>
    </row>
    <row r="20" spans="1:13" ht="79.5" customHeight="1">
      <c r="A20" s="20" t="s">
        <v>23</v>
      </c>
      <c r="B20" s="23" t="s">
        <v>56</v>
      </c>
      <c r="C20" s="34" t="s">
        <v>37</v>
      </c>
      <c r="D20" s="43"/>
      <c r="E20" s="34" t="s">
        <v>57</v>
      </c>
      <c r="F20" s="34"/>
      <c r="G20" s="34"/>
      <c r="H20" s="34" t="s">
        <v>58</v>
      </c>
      <c r="I20" s="34"/>
      <c r="J20" s="32">
        <v>0</v>
      </c>
      <c r="K20" s="32">
        <v>2744.65441</v>
      </c>
      <c r="L20" s="32">
        <v>2744.65441</v>
      </c>
      <c r="M20" s="27">
        <f t="shared" si="0"/>
        <v>1</v>
      </c>
    </row>
    <row r="21" spans="1:13" ht="129" customHeight="1">
      <c r="A21" s="20" t="s">
        <v>74</v>
      </c>
      <c r="B21" s="23" t="s">
        <v>76</v>
      </c>
      <c r="C21" s="34" t="s">
        <v>37</v>
      </c>
      <c r="D21" s="43"/>
      <c r="E21" s="34" t="s">
        <v>38</v>
      </c>
      <c r="F21" s="34"/>
      <c r="G21" s="34"/>
      <c r="H21" s="34" t="s">
        <v>77</v>
      </c>
      <c r="I21" s="34"/>
      <c r="J21" s="32">
        <v>0</v>
      </c>
      <c r="K21" s="32">
        <v>1228.924</v>
      </c>
      <c r="L21" s="32">
        <v>1228.924</v>
      </c>
      <c r="M21" s="27">
        <f>L21/K21</f>
        <v>1</v>
      </c>
    </row>
    <row r="22" spans="1:13" ht="117" customHeight="1">
      <c r="A22" s="20" t="s">
        <v>75</v>
      </c>
      <c r="B22" s="23" t="s">
        <v>73</v>
      </c>
      <c r="C22" s="34" t="s">
        <v>37</v>
      </c>
      <c r="D22" s="43"/>
      <c r="E22" s="34" t="s">
        <v>38</v>
      </c>
      <c r="F22" s="34"/>
      <c r="G22" s="34"/>
      <c r="H22" s="34" t="s">
        <v>77</v>
      </c>
      <c r="I22" s="34"/>
      <c r="J22" s="32">
        <v>0</v>
      </c>
      <c r="K22" s="32">
        <v>1498.94</v>
      </c>
      <c r="L22" s="32">
        <v>1312.88864</v>
      </c>
      <c r="M22" s="27">
        <f t="shared" si="0"/>
        <v>0.8758780471533216</v>
      </c>
    </row>
    <row r="23" spans="1:13" ht="18" customHeight="1">
      <c r="A23" s="20"/>
      <c r="B23" s="15" t="s">
        <v>3</v>
      </c>
      <c r="C23" s="33" t="s">
        <v>6</v>
      </c>
      <c r="D23" s="35"/>
      <c r="E23" s="36"/>
      <c r="F23" s="37"/>
      <c r="G23" s="38"/>
      <c r="H23" s="36"/>
      <c r="I23" s="38"/>
      <c r="J23" s="22">
        <f>J24</f>
        <v>500</v>
      </c>
      <c r="K23" s="22">
        <f>K24</f>
        <v>1000</v>
      </c>
      <c r="L23" s="22">
        <f>L24</f>
        <v>987</v>
      </c>
      <c r="M23" s="17">
        <f t="shared" si="0"/>
        <v>0.987</v>
      </c>
    </row>
    <row r="24" spans="1:13" ht="103.5" customHeight="1">
      <c r="A24" s="20" t="s">
        <v>41</v>
      </c>
      <c r="B24" s="14" t="s">
        <v>14</v>
      </c>
      <c r="C24" s="34" t="s">
        <v>39</v>
      </c>
      <c r="D24" s="39"/>
      <c r="E24" s="40" t="s">
        <v>78</v>
      </c>
      <c r="F24" s="41"/>
      <c r="G24" s="42"/>
      <c r="H24" s="34" t="s">
        <v>8</v>
      </c>
      <c r="I24" s="34"/>
      <c r="J24" s="21">
        <v>500</v>
      </c>
      <c r="K24" s="21">
        <v>1000</v>
      </c>
      <c r="L24" s="21">
        <v>987</v>
      </c>
      <c r="M24" s="27">
        <f t="shared" si="0"/>
        <v>0.987</v>
      </c>
    </row>
    <row r="25" spans="1:13" ht="15.75">
      <c r="A25" s="18"/>
      <c r="B25" s="15" t="s">
        <v>17</v>
      </c>
      <c r="C25" s="33" t="s">
        <v>18</v>
      </c>
      <c r="D25" s="33"/>
      <c r="E25" s="33"/>
      <c r="F25" s="33"/>
      <c r="G25" s="33"/>
      <c r="H25" s="33"/>
      <c r="I25" s="33"/>
      <c r="J25" s="22">
        <f>J26</f>
        <v>120</v>
      </c>
      <c r="K25" s="22">
        <f>K26</f>
        <v>130.71</v>
      </c>
      <c r="L25" s="22">
        <f>L26</f>
        <v>95.99</v>
      </c>
      <c r="M25" s="17">
        <f t="shared" si="0"/>
        <v>0.7343738046056154</v>
      </c>
    </row>
    <row r="26" spans="1:13" ht="25.5" customHeight="1">
      <c r="A26" s="20" t="s">
        <v>42</v>
      </c>
      <c r="B26" s="14" t="s">
        <v>59</v>
      </c>
      <c r="C26" s="34" t="s">
        <v>20</v>
      </c>
      <c r="D26" s="34"/>
      <c r="E26" s="34" t="s">
        <v>60</v>
      </c>
      <c r="F26" s="34"/>
      <c r="G26" s="34"/>
      <c r="H26" s="34" t="s">
        <v>8</v>
      </c>
      <c r="I26" s="34"/>
      <c r="J26" s="21">
        <v>120</v>
      </c>
      <c r="K26" s="21">
        <v>130.71</v>
      </c>
      <c r="L26" s="21">
        <v>95.99</v>
      </c>
      <c r="M26" s="27">
        <f t="shared" si="0"/>
        <v>0.7343738046056154</v>
      </c>
    </row>
    <row r="27" spans="1:13" ht="15.75">
      <c r="A27" s="18"/>
      <c r="B27" s="15" t="s">
        <v>21</v>
      </c>
      <c r="C27" s="33" t="s">
        <v>22</v>
      </c>
      <c r="D27" s="33"/>
      <c r="E27" s="33"/>
      <c r="F27" s="33"/>
      <c r="G27" s="33"/>
      <c r="H27" s="33"/>
      <c r="I27" s="33"/>
      <c r="J27" s="22">
        <f>J28+J29+J30</f>
        <v>220</v>
      </c>
      <c r="K27" s="22">
        <f>K28+K29+K30</f>
        <v>1844</v>
      </c>
      <c r="L27" s="22">
        <f>L28+L29+L30</f>
        <v>1816.34</v>
      </c>
      <c r="M27" s="17">
        <f t="shared" si="0"/>
        <v>0.985</v>
      </c>
    </row>
    <row r="28" spans="1:13" ht="63.75">
      <c r="A28" s="20" t="s">
        <v>43</v>
      </c>
      <c r="B28" s="14" t="s">
        <v>61</v>
      </c>
      <c r="C28" s="34" t="s">
        <v>24</v>
      </c>
      <c r="D28" s="34"/>
      <c r="E28" s="34" t="s">
        <v>62</v>
      </c>
      <c r="F28" s="34"/>
      <c r="G28" s="34"/>
      <c r="H28" s="34" t="s">
        <v>8</v>
      </c>
      <c r="I28" s="34"/>
      <c r="J28" s="21">
        <v>120</v>
      </c>
      <c r="K28" s="21">
        <v>120</v>
      </c>
      <c r="L28" s="21">
        <v>92.34</v>
      </c>
      <c r="M28" s="27">
        <f t="shared" si="0"/>
        <v>0.7695000000000001</v>
      </c>
    </row>
    <row r="29" spans="1:13" ht="38.25" customHeight="1">
      <c r="A29" s="20" t="s">
        <v>63</v>
      </c>
      <c r="B29" s="14" t="s">
        <v>64</v>
      </c>
      <c r="C29" s="34" t="s">
        <v>24</v>
      </c>
      <c r="D29" s="34"/>
      <c r="E29" s="34" t="s">
        <v>65</v>
      </c>
      <c r="F29" s="34"/>
      <c r="G29" s="34"/>
      <c r="H29" s="34" t="s">
        <v>8</v>
      </c>
      <c r="I29" s="34"/>
      <c r="J29" s="21">
        <v>100</v>
      </c>
      <c r="K29" s="21">
        <v>100</v>
      </c>
      <c r="L29" s="21">
        <v>100</v>
      </c>
      <c r="M29" s="27">
        <f t="shared" si="0"/>
        <v>1</v>
      </c>
    </row>
    <row r="30" spans="1:13" ht="25.5">
      <c r="A30" s="20" t="s">
        <v>66</v>
      </c>
      <c r="B30" s="14" t="s">
        <v>79</v>
      </c>
      <c r="C30" s="34" t="s">
        <v>24</v>
      </c>
      <c r="D30" s="34"/>
      <c r="E30" s="34" t="s">
        <v>38</v>
      </c>
      <c r="F30" s="34"/>
      <c r="G30" s="34"/>
      <c r="H30" s="34" t="s">
        <v>40</v>
      </c>
      <c r="I30" s="34"/>
      <c r="J30" s="21">
        <v>0</v>
      </c>
      <c r="K30" s="21">
        <v>1624</v>
      </c>
      <c r="L30" s="21">
        <v>1624</v>
      </c>
      <c r="M30" s="27">
        <f t="shared" si="0"/>
        <v>1</v>
      </c>
    </row>
    <row r="31" spans="1:13" ht="15.75">
      <c r="A31" s="18"/>
      <c r="B31" s="15" t="s">
        <v>25</v>
      </c>
      <c r="C31" s="33" t="s">
        <v>26</v>
      </c>
      <c r="D31" s="33"/>
      <c r="E31" s="33"/>
      <c r="F31" s="33"/>
      <c r="G31" s="33"/>
      <c r="H31" s="33"/>
      <c r="I31" s="33"/>
      <c r="J31" s="22">
        <f>J32</f>
        <v>170</v>
      </c>
      <c r="K31" s="22">
        <f>K32</f>
        <v>170</v>
      </c>
      <c r="L31" s="22">
        <f>L32</f>
        <v>116.74</v>
      </c>
      <c r="M31" s="17">
        <f t="shared" si="0"/>
        <v>0.6867058823529412</v>
      </c>
    </row>
    <row r="32" spans="1:13" ht="63.75">
      <c r="A32" s="20" t="s">
        <v>80</v>
      </c>
      <c r="B32" s="14" t="s">
        <v>67</v>
      </c>
      <c r="C32" s="34" t="s">
        <v>27</v>
      </c>
      <c r="D32" s="34"/>
      <c r="E32" s="34" t="s">
        <v>68</v>
      </c>
      <c r="F32" s="34"/>
      <c r="G32" s="34"/>
      <c r="H32" s="34" t="s">
        <v>8</v>
      </c>
      <c r="I32" s="34"/>
      <c r="J32" s="21">
        <v>170</v>
      </c>
      <c r="K32" s="21">
        <v>170</v>
      </c>
      <c r="L32" s="21">
        <v>116.74</v>
      </c>
      <c r="M32" s="27">
        <f t="shared" si="0"/>
        <v>0.6867058823529412</v>
      </c>
    </row>
    <row r="33" spans="1:13" ht="24.75" customHeight="1">
      <c r="A33" s="44" t="s">
        <v>69</v>
      </c>
      <c r="B33" s="44"/>
      <c r="C33" s="50"/>
      <c r="D33" s="50"/>
      <c r="E33" s="50"/>
      <c r="F33" s="50"/>
      <c r="G33" s="50"/>
      <c r="H33" s="50"/>
      <c r="I33" s="50"/>
      <c r="J33" s="19">
        <f>J10+J14+J18+J23+J25+J27+J31</f>
        <v>1426.3</v>
      </c>
      <c r="K33" s="19">
        <f>K10+K14+K18+K23+K25+K27+K31</f>
        <v>9217.27841</v>
      </c>
      <c r="L33" s="19">
        <f>L10+L14+L18+L23+L25+L27+L31</f>
        <v>8735.937049999999</v>
      </c>
      <c r="M33" s="17">
        <f t="shared" si="0"/>
        <v>0.9477783637871038</v>
      </c>
    </row>
  </sheetData>
  <sheetProtection/>
  <mergeCells count="83">
    <mergeCell ref="K3:P3"/>
    <mergeCell ref="K4:P4"/>
    <mergeCell ref="K1:P1"/>
    <mergeCell ref="A33:B33"/>
    <mergeCell ref="C33:D33"/>
    <mergeCell ref="E33:G33"/>
    <mergeCell ref="H33:I33"/>
    <mergeCell ref="C21:D21"/>
    <mergeCell ref="E21:G21"/>
    <mergeCell ref="H21:I21"/>
    <mergeCell ref="C31:D31"/>
    <mergeCell ref="E31:G31"/>
    <mergeCell ref="H31:I31"/>
    <mergeCell ref="C32:D32"/>
    <mergeCell ref="E32:G32"/>
    <mergeCell ref="H32:I32"/>
    <mergeCell ref="C29:D29"/>
    <mergeCell ref="E29:G29"/>
    <mergeCell ref="H29:I29"/>
    <mergeCell ref="C30:D30"/>
    <mergeCell ref="E30:G30"/>
    <mergeCell ref="H30:I30"/>
    <mergeCell ref="A6:M8"/>
    <mergeCell ref="A3:B3"/>
    <mergeCell ref="A5:J5"/>
    <mergeCell ref="K5:M5"/>
    <mergeCell ref="K2:P2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E27:G27"/>
    <mergeCell ref="H27:I27"/>
    <mergeCell ref="C20:D20"/>
    <mergeCell ref="E20:G20"/>
    <mergeCell ref="H20:I20"/>
    <mergeCell ref="C22:D22"/>
    <mergeCell ref="E22:G22"/>
    <mergeCell ref="H22:I22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8:D28"/>
    <mergeCell ref="E28:G28"/>
    <mergeCell ref="H28:I28"/>
    <mergeCell ref="C26:D26"/>
    <mergeCell ref="E26:G26"/>
    <mergeCell ref="H26:I26"/>
    <mergeCell ref="C27:D27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2014-02-19T12:07:20Z</cp:lastPrinted>
  <dcterms:created xsi:type="dcterms:W3CDTF">2007-10-30T20:38:49Z</dcterms:created>
  <dcterms:modified xsi:type="dcterms:W3CDTF">2014-02-19T12:07:53Z</dcterms:modified>
  <cp:category/>
  <cp:version/>
  <cp:contentType/>
  <cp:contentStatus/>
</cp:coreProperties>
</file>