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491" windowWidth="10020" windowHeight="814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<sst xmlns="http://schemas.openxmlformats.org/spreadsheetml/2006/main" count="683" uniqueCount="306">
  <si>
    <t/>
  </si>
  <si>
    <t>0309</t>
  </si>
  <si>
    <t>0314</t>
  </si>
  <si>
    <t>0409</t>
  </si>
  <si>
    <t>Связь и информатика</t>
  </si>
  <si>
    <t>0410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</si>
  <si>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</si>
  <si>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</si>
  <si>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</si>
  <si>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</si>
  <si>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</si>
  <si>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</si>
  <si>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</si>
  <si>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</si>
  <si>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</si>
  <si>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</si>
  <si>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</si>
  <si>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611</t>
  </si>
  <si>
    <t>0310</t>
  </si>
  <si>
    <t>0503</t>
  </si>
  <si>
    <t>Молодежная политика и оздоровление детей</t>
  </si>
  <si>
    <t>0707</t>
  </si>
  <si>
    <t>0104</t>
  </si>
  <si>
    <t>61.7</t>
  </si>
  <si>
    <t>61</t>
  </si>
  <si>
    <t>61.7.1102</t>
  </si>
  <si>
    <t>61.8.1103</t>
  </si>
  <si>
    <t>Глава местной администрации (исполнительно-распорядительного органа муниципального образования)</t>
  </si>
  <si>
    <t>61.7.1104</t>
  </si>
  <si>
    <t>Расходы на выплаты муниципальным служащим органов местного самоуправления</t>
  </si>
  <si>
    <t>61.8</t>
  </si>
  <si>
    <t>Депутаты представительного органа муниципального образования</t>
  </si>
  <si>
    <t>0103</t>
  </si>
  <si>
    <t>61.8.1105</t>
  </si>
  <si>
    <t>Межбюджетные трансферты</t>
  </si>
  <si>
    <t>62.9</t>
  </si>
  <si>
    <t>62.9.1300</t>
  </si>
  <si>
    <t>62.9.1302</t>
  </si>
  <si>
    <t>540</t>
  </si>
  <si>
    <t>62.9.1303</t>
  </si>
  <si>
    <t>62.9.1304</t>
  </si>
  <si>
    <t>62.9.1305</t>
  </si>
  <si>
    <t>62.9.1306</t>
  </si>
  <si>
    <t>62.9.1307</t>
  </si>
  <si>
    <t>0111</t>
  </si>
  <si>
    <t>Резервные фонды местных администраций</t>
  </si>
  <si>
    <t>62.9.1502</t>
  </si>
  <si>
    <t xml:space="preserve"> 870</t>
  </si>
  <si>
    <t>0113</t>
  </si>
  <si>
    <t>62.9.1503</t>
  </si>
  <si>
    <t>62.9.1505</t>
  </si>
  <si>
    <t>Уплата прочих налогов, сборов и иных платежей</t>
  </si>
  <si>
    <t>852</t>
  </si>
  <si>
    <t>Осуществление первичного воинского учета на территориях, где отсутствуют военные комиссариаты</t>
  </si>
  <si>
    <t>0203</t>
  </si>
  <si>
    <t>62.9.5118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</si>
  <si>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</si>
  <si>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</si>
  <si>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</si>
  <si>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</si>
  <si>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62.9.9548</t>
  </si>
  <si>
    <t>62.9.9518</t>
  </si>
  <si>
    <t>Пенсионное обеспечение</t>
  </si>
  <si>
    <t>62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</si>
  <si>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</si>
  <si>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</si>
  <si>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</si>
  <si>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</si>
  <si>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</si>
  <si>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</si>
  <si>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</si>
  <si>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</si>
  <si>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</si>
  <si>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Приложение   6.1.</t>
  </si>
  <si>
    <t>к Решению Совета депутатов</t>
  </si>
  <si>
    <t>МО Войсковицкое сельское поселение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</si>
  <si>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</si>
  <si>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</si>
  <si>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61.8.7134</t>
  </si>
  <si>
    <t>62.9.1301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</si>
  <si>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</si>
  <si>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</si>
  <si>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62.9.1507</t>
  </si>
  <si>
    <t>Другие вопросы в области национальной экономики</t>
  </si>
  <si>
    <t>71.5.1280</t>
  </si>
  <si>
    <t>Проведение мероприятий в области спорта и физической культуры</t>
  </si>
  <si>
    <t>71.4.1250</t>
  </si>
  <si>
    <t>71.4.1260</t>
  </si>
  <si>
    <t>71.4</t>
  </si>
  <si>
    <t>71.4.1563</t>
  </si>
  <si>
    <t>71.4.1564</t>
  </si>
  <si>
    <t>71.3</t>
  </si>
  <si>
    <t>71.3.1520</t>
  </si>
  <si>
    <t>71.3.1521</t>
  </si>
  <si>
    <t>71.3.1522</t>
  </si>
  <si>
    <t>71.3.1538</t>
  </si>
  <si>
    <t>71.3.1540</t>
  </si>
  <si>
    <t>71.3.1542</t>
  </si>
  <si>
    <t>71.3.1539</t>
  </si>
  <si>
    <t>71.3.1554</t>
  </si>
  <si>
    <t>71.2</t>
  </si>
  <si>
    <t>71.2.1569</t>
  </si>
  <si>
    <t>71.2.1509</t>
  </si>
  <si>
    <t>71.2.1510</t>
  </si>
  <si>
    <t>71.2.1512</t>
  </si>
  <si>
    <t>Мероприятия по обеспечению первичных мер пожарной безопасности</t>
  </si>
  <si>
    <t>71.1</t>
  </si>
  <si>
    <t>71.1.1516</t>
  </si>
  <si>
    <t>71.5.1566</t>
  </si>
  <si>
    <t>71.5</t>
  </si>
  <si>
    <t>ПРОГРАММНАЯ ЧАСТЬ</t>
  </si>
  <si>
    <t>Мероприятия в области информационно-коммуникационных технологий</t>
  </si>
  <si>
    <t>Мероприятия по землеустройству и землепользованию</t>
  </si>
  <si>
    <t xml:space="preserve">Прочая закупка товаров, работ и услуг для обеспечения государственных (муниципальных) нужд </t>
  </si>
  <si>
    <t>Обеспечение безопасности на территории МО Войсковицкое сельское поселение</t>
  </si>
  <si>
    <t>Проведение мероприятий по гражданской обороне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</si>
  <si>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</si>
  <si>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Профилактика терроризма и экстремизма</t>
  </si>
  <si>
    <t>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</si>
  <si>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</si>
  <si>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</si>
  <si>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Проведение мероприятий по организации уличного освещения</t>
  </si>
  <si>
    <t>Строительство и содержание автомобильных дорог и инженерных сооружений на них в границах муниципального образования</t>
  </si>
  <si>
    <t>Проведение мероприятий по обеспечению безопасности дорожного движения</t>
  </si>
  <si>
    <t>Развитие культуры, организация праздничных мероприятий на территории Войсковицкого сельского поселения Гатчинского муниципального района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</si>
  <si>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</si>
  <si>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</si>
  <si>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</si>
  <si>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>Развитие физической культуры, спорта и молодежной политики на территории Войсковицкого сельского поселения Гатчинского муниципального района</t>
  </si>
  <si>
    <t>Мероприятия по обеспечению деятельности подведомственных учреждений физкультуры и спорта</t>
  </si>
  <si>
    <t>Организация временных оплачиваемых рабочих мест для несовершеннолетних граждан</t>
  </si>
  <si>
    <t>НЕПРОГРАММНАЯ ЧАСТЬ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</si>
  <si>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</si>
  <si>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органов управления</t>
  </si>
  <si>
    <t>Муниципальные служащие органов местного самоуправления (ФОТ)</t>
  </si>
  <si>
    <t>Расходы на выплату персоналу государственных (муниципальных) органов</t>
  </si>
  <si>
    <t>Содержание органов местного самоуправления,  том числе оплата труда немуниципальных служащих</t>
  </si>
  <si>
    <t>Обеспечение выполнения ОМСУ МО отдельных государственных полномочий ЛО в сфере административных правонарушений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</si>
  <si>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</si>
  <si>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</si>
  <si>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</si>
  <si>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</si>
  <si>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</si>
  <si>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некоторым вопросам в области землеустройства и архитектуры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</si>
  <si>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</si>
  <si>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</si>
  <si>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Оценка недвижимости, признание прав и регулирование отношений по государственной и муниципальной собственности</t>
  </si>
  <si>
    <t>Противодействие коррупции в администрации сельского поселения</t>
  </si>
  <si>
    <t>Развитие муниципальной службы</t>
  </si>
  <si>
    <t>71.1.1518</t>
  </si>
  <si>
    <t>71.3.1541</t>
  </si>
  <si>
    <t>71.5.1534</t>
  </si>
  <si>
    <t>62.9.1500</t>
  </si>
  <si>
    <t>62.9.5100</t>
  </si>
  <si>
    <t>Капитальный ремонт и ремонт автомобильных дорог общего пользования местного значения</t>
  </si>
  <si>
    <t>71.3.1560</t>
  </si>
  <si>
    <t>Стимулирование экономичесой активности на территории МО Войсковицкое сельское поселение</t>
  </si>
  <si>
    <t>612</t>
  </si>
  <si>
    <t>Субсидии на  ные цели</t>
  </si>
  <si>
    <t xml:space="preserve">Распределение бюджетных ассигнований  по целевым статьям, группам и подгруппам видов расходов классификации расходов бюджетов, а также по разделам и подразделам классификации расходов бюджетов бюджета МО Войсковицкое сельское поселение на 2016 год  </t>
  </si>
  <si>
    <t xml:space="preserve">Муниципальная программа социально-экономического развития МО Войсковицкое сельское поселение  </t>
  </si>
  <si>
    <t>ПОДПРОГРАММА 1.</t>
  </si>
  <si>
    <t>Прочая закупка товаров, работ и услуг для обеспечения государственных (муниципальных) нужд</t>
  </si>
  <si>
    <t>Мероприятия в области строительства, архитектуры и градостроительства</t>
  </si>
  <si>
    <t>71.1.1517</t>
  </si>
  <si>
    <t xml:space="preserve">Общеэкономические вопросы </t>
  </si>
  <si>
    <t>0401</t>
  </si>
  <si>
    <t>Мероприятия по развитию и поддержке малого предпринимательства</t>
  </si>
  <si>
    <t>71.1.1551</t>
  </si>
  <si>
    <t>Сельское хозяйство и рыболовство</t>
  </si>
  <si>
    <t>0405</t>
  </si>
  <si>
    <t>Содействие созданию условий для развития  сельского хозяйства</t>
  </si>
  <si>
    <t>71.1.1552</t>
  </si>
  <si>
    <t>ПОДПРОГРАММА 2.</t>
  </si>
  <si>
    <t>Защита населения и территорий от чрезвычайных ситуаций природного и техногенного характера,гражданская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</si>
  <si>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</si>
  <si>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</si>
  <si>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ПОДПРОГРАММА 3.</t>
  </si>
  <si>
    <t>Жилищное хозяйство</t>
  </si>
  <si>
    <t>Закупки товаров, работ и услуг в целях капитального ремонта государственного (муниципального) имущества</t>
  </si>
  <si>
    <t>Коммунальное хозяйство</t>
  </si>
  <si>
    <t>Проведение мероприятий по озеленению территории поселения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</si>
  <si>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</si>
  <si>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</si>
  <si>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Мероприятия по энергосбережению  и повышению энергетической эффективности муниципальных объектов</t>
  </si>
  <si>
    <t>71.3.1553</t>
  </si>
  <si>
    <t>Дорожное хозяйство (Дорожные фонды)</t>
  </si>
  <si>
    <t>71.3.7014</t>
  </si>
  <si>
    <t>ПОДПРОГРАММА 4.</t>
  </si>
  <si>
    <t>Культура</t>
  </si>
  <si>
    <t>Мероприятия по обеспечению деятельности подведомственных учреждений культуры (МБУК)</t>
  </si>
  <si>
    <t>Мероприятия по обеспечению деятельности муниципальных библиотек</t>
  </si>
  <si>
    <t>71.4.7067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</si>
  <si>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</t>
  </si>
  <si>
    <t>71.4.7036</t>
  </si>
  <si>
    <t>ПОДПРОГРАММА 5.</t>
  </si>
  <si>
    <t>Физическая культура</t>
  </si>
  <si>
    <t>1101</t>
  </si>
  <si>
    <t>Строительство и реконструкция спортивных сооружений</t>
  </si>
  <si>
    <t>71.5.1639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</si>
  <si>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</si>
  <si>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</si>
  <si>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Проведение мероприятий для детей и молодежи</t>
  </si>
  <si>
    <t>71.5.1523</t>
  </si>
  <si>
    <t>Комплексные меры по профилактике безнадзорности и правонарушений несовершеннолетних</t>
  </si>
  <si>
    <t>71.5.1568</t>
  </si>
  <si>
    <t>62.9.1528</t>
  </si>
  <si>
    <t>Подготовка и проведение мероприятий, посвящённых Дню Победы в Великой Отечественной войне 1941-1945г.г. в рамках непрограммных расходов ОМСУ</t>
  </si>
  <si>
    <t>62.9.1641</t>
  </si>
  <si>
    <t>Возмещение затрат по содержанию временно пустующих помещений, находящихся в муниципальной собственности в рамках непрограммных расходов ОМСУ</t>
  </si>
  <si>
    <t>62.9.1659</t>
  </si>
  <si>
    <t xml:space="preserve">(Обл) Государственная программа Ленинградской области "Устойчивое общественное развитие Ленинградской области". Прочие субсидии на реализацию областного закона от 14 декабря 2012года №95-оз , в том числе в населенных пунктах Ленинградской области </t>
  </si>
  <si>
    <t>62.9.7088</t>
  </si>
  <si>
    <t>Поддержка муниципальных образований по развитию общественной инфраструктуры</t>
  </si>
  <si>
    <t>62.9.7202</t>
  </si>
  <si>
    <t>Развитие и поддержка малого предпринимательства</t>
  </si>
  <si>
    <t>62.9.9504</t>
  </si>
  <si>
    <t>Содействие развитию сельскохозяйственного производства, расширению рынка сельскохозяйственной продукции</t>
  </si>
  <si>
    <t>62.9.9535</t>
  </si>
  <si>
    <t>62.9.9558</t>
  </si>
  <si>
    <t>Бюджет на 2016 год, (тыс.руб.)</t>
  </si>
  <si>
    <t>122</t>
  </si>
  <si>
    <t>Иные выплаты персоналу государственных (муниципальных) органов, за исключением фонда оплаты труда</t>
  </si>
  <si>
    <t xml:space="preserve">ВЦП "Развитие части территории Войсковицкого сельского поселения  Гатчинского муниципального района " </t>
  </si>
  <si>
    <t>62.9.1649</t>
  </si>
  <si>
    <t>Мероприятия по борьбе с борщевиком Сосновского</t>
  </si>
  <si>
    <t>62.9.1567</t>
  </si>
  <si>
    <t>Целевая статья с 2016 года</t>
  </si>
  <si>
    <t>71.1.03. 15160</t>
  </si>
  <si>
    <t>Закупка товаров, работ и услуг в сфере информационно- коммуникационных технологий</t>
  </si>
  <si>
    <t>71.1.03.15160</t>
  </si>
  <si>
    <t>242</t>
  </si>
  <si>
    <t>71.1.03.15170</t>
  </si>
  <si>
    <t>71.1.03.15180</t>
  </si>
  <si>
    <t>71.1.03.15510</t>
  </si>
  <si>
    <t>71.1.03.15520</t>
  </si>
  <si>
    <t>71.2.03.15090</t>
  </si>
  <si>
    <t>71.2.03.15100</t>
  </si>
  <si>
    <t>71.2.03.15120</t>
  </si>
  <si>
    <t>71.2.03.15690</t>
  </si>
  <si>
    <t>71.3.03.1520</t>
  </si>
  <si>
    <t>71.3.03.15210</t>
  </si>
  <si>
    <t>71.3.03.15220</t>
  </si>
  <si>
    <t>71.3.03.15380</t>
  </si>
  <si>
    <t>71.3.03.15400</t>
  </si>
  <si>
    <t>71.3.03.15410</t>
  </si>
  <si>
    <t>71.3.03.15420</t>
  </si>
  <si>
    <t>71.3.03.15530</t>
  </si>
  <si>
    <t>71.3.03.15390</t>
  </si>
  <si>
    <t>71.3.03.15540</t>
  </si>
  <si>
    <t>71.3.03.S.1560</t>
  </si>
  <si>
    <t>71.3.03.70140</t>
  </si>
  <si>
    <t>71.4.03.1563</t>
  </si>
  <si>
    <t>71.4.03.12500</t>
  </si>
  <si>
    <t>71.4.03.12600</t>
  </si>
  <si>
    <t>71.4.03.S.1564</t>
  </si>
  <si>
    <t>71.4.03.70670</t>
  </si>
  <si>
    <t>71.4.03.70360</t>
  </si>
  <si>
    <t>71.5.03.12800</t>
  </si>
  <si>
    <t>71.5.03.15340</t>
  </si>
  <si>
    <t>71.5.03.16390</t>
  </si>
  <si>
    <t>71.5.03.15230</t>
  </si>
  <si>
    <t>71.5.03.15660</t>
  </si>
  <si>
    <t>71.5.03.15680</t>
  </si>
  <si>
    <t xml:space="preserve">Ведомственные целевые программы МО Войсковицкое сельское поселение  </t>
  </si>
  <si>
    <t>Содействие развитию иных форм местного самоуправления на части территории населенных пунктов,  являющихся административным центром поселения</t>
  </si>
  <si>
    <t>79.1.03.S.0000</t>
  </si>
  <si>
    <t>62.9.S/1567</t>
  </si>
  <si>
    <t>62.9.00.7.7202</t>
  </si>
  <si>
    <t>62.9.00.70880</t>
  </si>
  <si>
    <t>62.9.00.95580</t>
  </si>
  <si>
    <t>79.2.03.00000</t>
  </si>
  <si>
    <t>79.3.03.00000</t>
  </si>
  <si>
    <t>79.4.03.00000</t>
  </si>
  <si>
    <t>79.5.03.00000</t>
  </si>
  <si>
    <t>79.6.03.00000</t>
  </si>
  <si>
    <t>61.7.00.11020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</si>
  <si>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</si>
  <si>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</si>
  <si>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</si>
  <si>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61.7.00.11040</t>
  </si>
  <si>
    <t>61.8.00.11030</t>
  </si>
  <si>
    <t>61.8.00.11050</t>
  </si>
  <si>
    <t>62.9.00.13000</t>
  </si>
  <si>
    <t>62.9.00.13010</t>
  </si>
  <si>
    <t>62.9.00.13020</t>
  </si>
  <si>
    <t>62.9.00.13030</t>
  </si>
  <si>
    <t>62.9.00.13040</t>
  </si>
  <si>
    <t>62.9.00.13050</t>
  </si>
  <si>
    <t>62.9.00.13060</t>
  </si>
  <si>
    <t>62.9.00.13070</t>
  </si>
  <si>
    <t>62.9.00.15020</t>
  </si>
  <si>
    <t>62.9.00.15030</t>
  </si>
  <si>
    <t>62.9.00.15000</t>
  </si>
  <si>
    <t>62.9.00.15050</t>
  </si>
  <si>
    <t>Уплата иных платежей</t>
  </si>
  <si>
    <t>853</t>
  </si>
  <si>
    <t>62.9.00.15070</t>
  </si>
  <si>
    <t>62.9.00.15280</t>
  </si>
  <si>
    <t>62.9.03.15430</t>
  </si>
  <si>
    <t>62.9.00.15430</t>
  </si>
  <si>
    <t>62.9.00.16410</t>
  </si>
  <si>
    <t>62.9.00.16590</t>
  </si>
  <si>
    <t>62.9.00.51000</t>
  </si>
  <si>
    <t>62.9.00.51180</t>
  </si>
  <si>
    <t>№ 43 от 17.12.2015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</si>
</sst>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000000"/>
  </numFmts>
  <fonts count="4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distributed"/>
    </xf>
    <xf numFmtId="4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 vertical="distributed"/>
    </xf>
    <xf numFmtId="0" fontId="8" fillId="33" borderId="0" xfId="0" applyFont="1" applyFill="1" applyAlignment="1">
      <alignment vertical="distributed"/>
    </xf>
    <xf numFmtId="4" fontId="10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0" fontId="5" fillId="33" borderId="13" xfId="0" applyFont="1" applyFill="1" applyBorder="1" applyAlignment="1">
      <alignment vertical="distributed" wrapText="1"/>
    </xf>
    <xf numFmtId="2" fontId="11" fillId="33" borderId="13" xfId="0" applyNumberFormat="1" applyFont="1" applyFill="1" applyBorder="1" applyAlignment="1">
      <alignment vertical="justify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left" vertical="center" wrapText="1"/>
    </xf>
    <xf numFmtId="49" fontId="5" fillId="33" borderId="21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left" vertical="center" wrapText="1"/>
    </xf>
    <xf numFmtId="49" fontId="7" fillId="33" borderId="26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left" vertical="center" wrapText="1"/>
    </xf>
    <xf numFmtId="49" fontId="7" fillId="33" borderId="27" xfId="0" applyNumberFormat="1" applyFont="1" applyFill="1" applyBorder="1" applyAlignment="1">
      <alignment horizontal="left" vertical="center" wrapText="1"/>
    </xf>
    <xf numFmtId="49" fontId="7" fillId="33" borderId="28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5" fillId="33" borderId="11" xfId="53" applyFont="1" applyFill="1" applyBorder="1" applyAlignment="1">
      <alignment horizontal="left" vertical="center" wrapText="1"/>
      <protection/>
    </xf>
    <xf numFmtId="0" fontId="5" fillId="33" borderId="11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wrapText="1"/>
    </xf>
    <xf numFmtId="0" fontId="1" fillId="33" borderId="30" xfId="0" applyFont="1" applyFill="1" applyBorder="1" applyAlignment="1">
      <alignment/>
    </xf>
    <xf numFmtId="4" fontId="1" fillId="33" borderId="31" xfId="0" applyNumberFormat="1" applyFont="1" applyFill="1" applyBorder="1" applyAlignment="1">
      <alignment horizontal="center" vertical="center" shrinkToFit="1"/>
    </xf>
    <xf numFmtId="0" fontId="7" fillId="33" borderId="0" xfId="0" applyFont="1" applyFill="1" applyAlignment="1">
      <alignment vertical="distributed"/>
    </xf>
    <xf numFmtId="0" fontId="7" fillId="33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43" fontId="1" fillId="0" borderId="3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9" fontId="4" fillId="33" borderId="34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4" fontId="5" fillId="0" borderId="36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80.8515625" style="63" customWidth="1"/>
    <col min="2" max="2" width="11.00390625" style="8" hidden="1" customWidth="1"/>
    <col min="3" max="3" width="13.421875" style="64" customWidth="1"/>
    <col min="4" max="4" width="7.57421875" style="64" customWidth="1"/>
    <col min="5" max="5" width="9.140625" style="64" customWidth="1"/>
    <col min="6" max="6" width="13.57421875" style="7" customWidth="1"/>
    <col min="7" max="16384" width="9.140625" style="8" customWidth="1"/>
  </cols>
  <sheetData>
    <row r="1" spans="1:5" ht="12.75" customHeight="1">
      <c r="A1" s="6"/>
      <c r="B1" s="79" t="s">
        <v>73</v>
      </c>
      <c r="C1" s="79"/>
      <c r="D1" s="79"/>
      <c r="E1" s="79"/>
    </row>
    <row r="2" spans="1:5" ht="12.75" customHeight="1">
      <c r="A2" s="9"/>
      <c r="B2" s="80" t="s">
        <v>74</v>
      </c>
      <c r="C2" s="80"/>
      <c r="D2" s="80"/>
      <c r="E2" s="80"/>
    </row>
    <row r="3" spans="1:5" ht="12.75" customHeight="1">
      <c r="A3" s="9"/>
      <c r="B3" s="80" t="s">
        <v>75</v>
      </c>
      <c r="C3" s="80"/>
      <c r="D3" s="80"/>
      <c r="E3" s="80"/>
    </row>
    <row r="4" spans="1:5" ht="12.75" customHeight="1">
      <c r="A4" s="10"/>
      <c r="B4" s="80" t="s">
        <v>305</v>
      </c>
      <c r="C4" s="80"/>
      <c r="D4" s="80"/>
      <c r="E4" s="80"/>
    </row>
    <row r="5" spans="1:6" ht="12" customHeight="1">
      <c r="A5" s="81"/>
      <c r="B5" s="81"/>
      <c r="C5" s="81"/>
      <c r="D5" s="81"/>
      <c r="E5" s="81"/>
      <c r="F5" s="81"/>
    </row>
    <row r="6" spans="1:6" ht="12.75" hidden="1">
      <c r="A6" s="81"/>
      <c r="B6" s="81"/>
      <c r="C6" s="81"/>
      <c r="D6" s="81"/>
      <c r="E6" s="81"/>
      <c r="F6" s="81"/>
    </row>
    <row r="7" spans="1:6" ht="75" customHeight="1">
      <c r="A7" s="82" t="s">
        <v>159</v>
      </c>
      <c r="B7" s="82"/>
      <c r="C7" s="82"/>
      <c r="D7" s="82"/>
      <c r="E7" s="82"/>
      <c r="F7" s="11"/>
    </row>
    <row r="8" spans="1:6" ht="12.75">
      <c r="A8" s="10"/>
      <c r="B8" s="12"/>
      <c r="C8" s="13"/>
      <c r="D8" s="13"/>
      <c r="E8" s="13"/>
      <c r="F8" s="14"/>
    </row>
    <row r="9" spans="1:6" ht="21.75" thickBot="1">
      <c r="A9" s="15" t="s">
        <v>13</v>
      </c>
      <c r="B9" s="16" t="s">
        <v>15</v>
      </c>
      <c r="C9" s="17" t="s">
        <v>227</v>
      </c>
      <c r="D9" s="17" t="s">
        <v>16</v>
      </c>
      <c r="E9" s="17" t="s">
        <v>14</v>
      </c>
      <c r="F9" s="17" t="s">
        <v>220</v>
      </c>
    </row>
    <row r="10" spans="1:6" ht="12.75" customHeight="1">
      <c r="A10" s="18" t="s">
        <v>110</v>
      </c>
      <c r="B10" s="19"/>
      <c r="C10" s="19"/>
      <c r="D10" s="20"/>
      <c r="E10" s="21"/>
      <c r="F10" s="22">
        <f>F11+F107</f>
        <v>21158.486</v>
      </c>
    </row>
    <row r="11" spans="1:6" ht="33.75" customHeight="1" thickBot="1">
      <c r="A11" s="23" t="s">
        <v>160</v>
      </c>
      <c r="B11" s="24">
        <v>71</v>
      </c>
      <c r="C11" s="24">
        <v>71</v>
      </c>
      <c r="D11" s="25"/>
      <c r="E11" s="26"/>
      <c r="F11" s="27">
        <f>F12+F28+F41+F71+F88</f>
        <v>20543.486</v>
      </c>
    </row>
    <row r="12" spans="1:6" ht="14.25" customHeight="1">
      <c r="A12" s="28" t="s">
        <v>161</v>
      </c>
      <c r="B12" s="83" t="s">
        <v>106</v>
      </c>
      <c r="C12" s="83" t="s">
        <v>106</v>
      </c>
      <c r="D12" s="85"/>
      <c r="E12" s="87"/>
      <c r="F12" s="89">
        <f>F14+F17+F22+F25</f>
        <v>610</v>
      </c>
    </row>
    <row r="13" spans="1:6" ht="26.25" thickBot="1">
      <c r="A13" s="29" t="s">
        <v>156</v>
      </c>
      <c r="B13" s="84"/>
      <c r="C13" s="84"/>
      <c r="D13" s="86"/>
      <c r="E13" s="88"/>
      <c r="F13" s="90"/>
    </row>
    <row r="14" spans="1:6" ht="12.75">
      <c r="A14" s="30" t="s">
        <v>4</v>
      </c>
      <c r="B14" s="31"/>
      <c r="C14" s="31"/>
      <c r="D14" s="31" t="s">
        <v>0</v>
      </c>
      <c r="E14" s="31" t="s">
        <v>5</v>
      </c>
      <c r="F14" s="32">
        <f>F15</f>
        <v>300</v>
      </c>
    </row>
    <row r="15" spans="1:6" ht="12.75">
      <c r="A15" s="3" t="s">
        <v>111</v>
      </c>
      <c r="B15" s="4" t="s">
        <v>107</v>
      </c>
      <c r="C15" s="4" t="s">
        <v>228</v>
      </c>
      <c r="D15" s="4"/>
      <c r="E15" s="4"/>
      <c r="F15" s="5">
        <f>F16</f>
        <v>300</v>
      </c>
    </row>
    <row r="16" spans="1:6" ht="12.75">
      <c r="A16" s="33" t="s">
        <v>229</v>
      </c>
      <c r="B16" s="34" t="s">
        <v>107</v>
      </c>
      <c r="C16" s="34" t="s">
        <v>230</v>
      </c>
      <c r="D16" s="34" t="s">
        <v>231</v>
      </c>
      <c r="E16" s="34" t="s">
        <v>5</v>
      </c>
      <c r="F16" s="35">
        <v>300</v>
      </c>
    </row>
    <row r="17" spans="1:6" ht="12.75">
      <c r="A17" s="3" t="s">
        <v>83</v>
      </c>
      <c r="B17" s="4"/>
      <c r="C17" s="4"/>
      <c r="D17" s="4"/>
      <c r="E17" s="4" t="s">
        <v>56</v>
      </c>
      <c r="F17" s="5">
        <f>F18+F20</f>
        <v>310</v>
      </c>
    </row>
    <row r="18" spans="1:6" ht="12.75">
      <c r="A18" s="3" t="s">
        <v>163</v>
      </c>
      <c r="B18" s="4" t="s">
        <v>164</v>
      </c>
      <c r="C18" s="4" t="s">
        <v>232</v>
      </c>
      <c r="D18" s="4"/>
      <c r="E18" s="4"/>
      <c r="F18" s="5">
        <f>F19</f>
        <v>50</v>
      </c>
    </row>
    <row r="19" spans="1:6" ht="25.5">
      <c r="A19" s="36" t="s">
        <v>113</v>
      </c>
      <c r="B19" s="37" t="s">
        <v>164</v>
      </c>
      <c r="C19" s="37" t="s">
        <v>232</v>
      </c>
      <c r="D19" s="37" t="s">
        <v>66</v>
      </c>
      <c r="E19" s="37" t="s">
        <v>56</v>
      </c>
      <c r="F19" s="38">
        <v>50</v>
      </c>
    </row>
    <row r="20" spans="1:6" ht="12.75">
      <c r="A20" s="3" t="s">
        <v>112</v>
      </c>
      <c r="B20" s="4" t="s">
        <v>149</v>
      </c>
      <c r="C20" s="4" t="s">
        <v>233</v>
      </c>
      <c r="D20" s="4"/>
      <c r="E20" s="4"/>
      <c r="F20" s="5">
        <f>F21</f>
        <v>260</v>
      </c>
    </row>
    <row r="21" spans="1:6" ht="26.25" thickBot="1">
      <c r="A21" s="36" t="s">
        <v>113</v>
      </c>
      <c r="B21" s="37" t="s">
        <v>149</v>
      </c>
      <c r="C21" s="37" t="s">
        <v>233</v>
      </c>
      <c r="D21" s="37" t="s">
        <v>66</v>
      </c>
      <c r="E21" s="37" t="s">
        <v>56</v>
      </c>
      <c r="F21" s="38">
        <v>260</v>
      </c>
    </row>
    <row r="22" spans="1:6" ht="13.5" hidden="1" thickBot="1">
      <c r="A22" s="3" t="s">
        <v>165</v>
      </c>
      <c r="B22" s="4"/>
      <c r="C22" s="4"/>
      <c r="D22" s="4"/>
      <c r="E22" s="4" t="s">
        <v>166</v>
      </c>
      <c r="F22" s="5">
        <f>F23</f>
        <v>0</v>
      </c>
    </row>
    <row r="23" spans="1:6" ht="13.5" hidden="1" thickBot="1">
      <c r="A23" s="3" t="s">
        <v>167</v>
      </c>
      <c r="B23" s="4" t="s">
        <v>168</v>
      </c>
      <c r="C23" s="4" t="s">
        <v>234</v>
      </c>
      <c r="D23" s="4"/>
      <c r="E23" s="4"/>
      <c r="F23" s="5">
        <f>F24</f>
        <v>0</v>
      </c>
    </row>
    <row r="24" spans="1:6" ht="26.25" hidden="1" thickBot="1">
      <c r="A24" s="36" t="s">
        <v>113</v>
      </c>
      <c r="B24" s="37" t="s">
        <v>168</v>
      </c>
      <c r="C24" s="37" t="s">
        <v>234</v>
      </c>
      <c r="D24" s="37" t="s">
        <v>66</v>
      </c>
      <c r="E24" s="37" t="s">
        <v>166</v>
      </c>
      <c r="F24" s="38">
        <v>0</v>
      </c>
    </row>
    <row r="25" spans="1:6" ht="13.5" hidden="1" thickBot="1">
      <c r="A25" s="3" t="s">
        <v>169</v>
      </c>
      <c r="B25" s="4"/>
      <c r="C25" s="4"/>
      <c r="D25" s="4"/>
      <c r="E25" s="4" t="s">
        <v>170</v>
      </c>
      <c r="F25" s="5">
        <f>F26</f>
        <v>0</v>
      </c>
    </row>
    <row r="26" spans="1:6" ht="13.5" hidden="1" thickBot="1">
      <c r="A26" s="3" t="s">
        <v>171</v>
      </c>
      <c r="B26" s="4" t="s">
        <v>172</v>
      </c>
      <c r="C26" s="4" t="s">
        <v>235</v>
      </c>
      <c r="D26" s="4"/>
      <c r="E26" s="4"/>
      <c r="F26" s="5">
        <f>F27</f>
        <v>0</v>
      </c>
    </row>
    <row r="27" spans="1:6" ht="12.75" customHeight="1" hidden="1">
      <c r="A27" s="36" t="s">
        <v>113</v>
      </c>
      <c r="B27" s="37" t="s">
        <v>172</v>
      </c>
      <c r="C27" s="37" t="s">
        <v>235</v>
      </c>
      <c r="D27" s="37" t="s">
        <v>66</v>
      </c>
      <c r="E27" s="37" t="s">
        <v>170</v>
      </c>
      <c r="F27" s="38">
        <v>0</v>
      </c>
    </row>
    <row r="28" spans="1:6" ht="14.25">
      <c r="A28" s="28" t="s">
        <v>173</v>
      </c>
      <c r="B28" s="83" t="s">
        <v>100</v>
      </c>
      <c r="C28" s="83" t="s">
        <v>100</v>
      </c>
      <c r="D28" s="83" t="s">
        <v>0</v>
      </c>
      <c r="E28" s="91"/>
      <c r="F28" s="89">
        <f>F30+F35+F38</f>
        <v>160</v>
      </c>
    </row>
    <row r="29" spans="1:6" ht="13.5" thickBot="1">
      <c r="A29" s="29" t="s">
        <v>114</v>
      </c>
      <c r="B29" s="84"/>
      <c r="C29" s="84"/>
      <c r="D29" s="84"/>
      <c r="E29" s="92"/>
      <c r="F29" s="90"/>
    </row>
    <row r="30" spans="1:6" ht="25.5">
      <c r="A30" s="30" t="s">
        <v>174</v>
      </c>
      <c r="B30" s="31"/>
      <c r="C30" s="31"/>
      <c r="D30" s="31" t="s">
        <v>0</v>
      </c>
      <c r="E30" s="31" t="s">
        <v>1</v>
      </c>
      <c r="F30" s="32">
        <f>F31+F33</f>
        <v>100</v>
      </c>
    </row>
    <row r="31" spans="1:6" ht="12.75">
      <c r="A31" s="3" t="s">
        <v>115</v>
      </c>
      <c r="B31" s="4" t="s">
        <v>102</v>
      </c>
      <c r="C31" s="4" t="s">
        <v>236</v>
      </c>
      <c r="D31" s="4" t="s">
        <v>0</v>
      </c>
      <c r="E31" s="4"/>
      <c r="F31" s="5">
        <f>F32</f>
        <v>50</v>
      </c>
    </row>
    <row r="32" spans="1:6" ht="25.5">
      <c r="A32" s="33" t="s">
        <v>162</v>
      </c>
      <c r="B32" s="34" t="s">
        <v>102</v>
      </c>
      <c r="C32" s="34" t="s">
        <v>236</v>
      </c>
      <c r="D32" s="34" t="s">
        <v>66</v>
      </c>
      <c r="E32" s="34" t="s">
        <v>1</v>
      </c>
      <c r="F32" s="35">
        <v>50</v>
      </c>
    </row>
    <row r="33" spans="1:6" ht="25.5">
      <c r="A33" s="3" t="s">
        <v>116</v>
      </c>
      <c r="B33" s="4" t="s">
        <v>103</v>
      </c>
      <c r="C33" s="4" t="s">
        <v>237</v>
      </c>
      <c r="D33" s="4" t="s">
        <v>0</v>
      </c>
      <c r="E33" s="4"/>
      <c r="F33" s="5">
        <f>F34</f>
        <v>50</v>
      </c>
    </row>
    <row r="34" spans="1:6" ht="25.5">
      <c r="A34" s="33" t="s">
        <v>162</v>
      </c>
      <c r="B34" s="34" t="s">
        <v>103</v>
      </c>
      <c r="C34" s="34" t="s">
        <v>237</v>
      </c>
      <c r="D34" s="34" t="s">
        <v>66</v>
      </c>
      <c r="E34" s="34" t="s">
        <v>1</v>
      </c>
      <c r="F34" s="35">
        <v>50</v>
      </c>
    </row>
    <row r="35" spans="1:6" ht="12.75">
      <c r="A35" s="30" t="s">
        <v>175</v>
      </c>
      <c r="B35" s="31"/>
      <c r="C35" s="31"/>
      <c r="D35" s="31" t="s">
        <v>0</v>
      </c>
      <c r="E35" s="31" t="s">
        <v>18</v>
      </c>
      <c r="F35" s="32">
        <f>F36</f>
        <v>50</v>
      </c>
    </row>
    <row r="36" spans="1:6" ht="12.75">
      <c r="A36" s="3" t="s">
        <v>105</v>
      </c>
      <c r="B36" s="4" t="s">
        <v>104</v>
      </c>
      <c r="C36" s="4" t="s">
        <v>238</v>
      </c>
      <c r="D36" s="4" t="s">
        <v>0</v>
      </c>
      <c r="E36" s="4"/>
      <c r="F36" s="5">
        <f>F37</f>
        <v>50</v>
      </c>
    </row>
    <row r="37" spans="1:6" ht="25.5">
      <c r="A37" s="33" t="s">
        <v>162</v>
      </c>
      <c r="B37" s="34" t="s">
        <v>104</v>
      </c>
      <c r="C37" s="34" t="s">
        <v>238</v>
      </c>
      <c r="D37" s="34" t="s">
        <v>66</v>
      </c>
      <c r="E37" s="34" t="s">
        <v>18</v>
      </c>
      <c r="F37" s="35">
        <v>50</v>
      </c>
    </row>
    <row r="38" spans="1:6" ht="12.75">
      <c r="A38" s="3" t="s">
        <v>176</v>
      </c>
      <c r="B38" s="4"/>
      <c r="C38" s="4"/>
      <c r="D38" s="4"/>
      <c r="E38" s="4" t="s">
        <v>2</v>
      </c>
      <c r="F38" s="5">
        <f>F39</f>
        <v>10</v>
      </c>
    </row>
    <row r="39" spans="1:6" ht="12.75">
      <c r="A39" s="3" t="s">
        <v>117</v>
      </c>
      <c r="B39" s="4" t="s">
        <v>101</v>
      </c>
      <c r="C39" s="4" t="s">
        <v>239</v>
      </c>
      <c r="D39" s="4" t="s">
        <v>0</v>
      </c>
      <c r="E39" s="4"/>
      <c r="F39" s="5">
        <f>F40</f>
        <v>10</v>
      </c>
    </row>
    <row r="40" spans="1:6" ht="26.25" thickBot="1">
      <c r="A40" s="36" t="s">
        <v>162</v>
      </c>
      <c r="B40" s="37" t="s">
        <v>101</v>
      </c>
      <c r="C40" s="37" t="s">
        <v>239</v>
      </c>
      <c r="D40" s="37" t="s">
        <v>66</v>
      </c>
      <c r="E40" s="37" t="s">
        <v>2</v>
      </c>
      <c r="F40" s="38">
        <v>10</v>
      </c>
    </row>
    <row r="41" spans="1:6" ht="12.75" customHeight="1">
      <c r="A41" s="28" t="s">
        <v>177</v>
      </c>
      <c r="B41" s="83" t="s">
        <v>91</v>
      </c>
      <c r="C41" s="83" t="s">
        <v>91</v>
      </c>
      <c r="D41" s="91"/>
      <c r="E41" s="91"/>
      <c r="F41" s="89">
        <f>F43+F48+F51+F62</f>
        <v>7415.67</v>
      </c>
    </row>
    <row r="42" spans="1:6" ht="26.25" thickBot="1">
      <c r="A42" s="29" t="s">
        <v>118</v>
      </c>
      <c r="B42" s="84"/>
      <c r="C42" s="84"/>
      <c r="D42" s="92"/>
      <c r="E42" s="92"/>
      <c r="F42" s="90"/>
    </row>
    <row r="43" spans="1:6" ht="12.75">
      <c r="A43" s="30" t="s">
        <v>178</v>
      </c>
      <c r="B43" s="31"/>
      <c r="C43" s="31"/>
      <c r="D43" s="31"/>
      <c r="E43" s="31" t="s">
        <v>6</v>
      </c>
      <c r="F43" s="32">
        <f>F44+F46</f>
        <v>1150</v>
      </c>
    </row>
    <row r="44" spans="1:6" ht="12.75" customHeight="1">
      <c r="A44" s="3" t="s">
        <v>119</v>
      </c>
      <c r="B44" s="4" t="s">
        <v>92</v>
      </c>
      <c r="C44" s="4" t="s">
        <v>240</v>
      </c>
      <c r="D44" s="4"/>
      <c r="E44" s="4"/>
      <c r="F44" s="68">
        <f>F45</f>
        <v>930</v>
      </c>
    </row>
    <row r="45" spans="1:6" ht="25.5">
      <c r="A45" s="33" t="s">
        <v>179</v>
      </c>
      <c r="B45" s="34" t="s">
        <v>92</v>
      </c>
      <c r="C45" s="34" t="s">
        <v>240</v>
      </c>
      <c r="D45" s="34" t="s">
        <v>66</v>
      </c>
      <c r="E45" s="34" t="s">
        <v>6</v>
      </c>
      <c r="F45" s="70">
        <v>930</v>
      </c>
    </row>
    <row r="46" spans="1:6" ht="12.75">
      <c r="A46" s="3" t="s">
        <v>120</v>
      </c>
      <c r="B46" s="4" t="s">
        <v>93</v>
      </c>
      <c r="C46" s="4" t="s">
        <v>241</v>
      </c>
      <c r="D46" s="4"/>
      <c r="E46" s="4"/>
      <c r="F46" s="68">
        <f>F47</f>
        <v>220</v>
      </c>
    </row>
    <row r="47" spans="1:6" ht="25.5">
      <c r="A47" s="33" t="s">
        <v>162</v>
      </c>
      <c r="B47" s="34" t="s">
        <v>93</v>
      </c>
      <c r="C47" s="34" t="s">
        <v>241</v>
      </c>
      <c r="D47" s="34" t="s">
        <v>66</v>
      </c>
      <c r="E47" s="34" t="s">
        <v>6</v>
      </c>
      <c r="F47" s="70">
        <v>220</v>
      </c>
    </row>
    <row r="48" spans="1:6" ht="12.75">
      <c r="A48" s="30" t="s">
        <v>180</v>
      </c>
      <c r="B48" s="31"/>
      <c r="C48" s="31"/>
      <c r="D48" s="31"/>
      <c r="E48" s="31" t="s">
        <v>7</v>
      </c>
      <c r="F48" s="71">
        <f>F49</f>
        <v>190</v>
      </c>
    </row>
    <row r="49" spans="1:6" ht="12.75">
      <c r="A49" s="3" t="s">
        <v>8</v>
      </c>
      <c r="B49" s="4" t="s">
        <v>94</v>
      </c>
      <c r="C49" s="4" t="s">
        <v>242</v>
      </c>
      <c r="D49" s="4"/>
      <c r="E49" s="4"/>
      <c r="F49" s="68">
        <f>F50</f>
        <v>190</v>
      </c>
    </row>
    <row r="50" spans="1:6" ht="12.75" customHeight="1">
      <c r="A50" s="33" t="s">
        <v>162</v>
      </c>
      <c r="B50" s="34" t="s">
        <v>94</v>
      </c>
      <c r="C50" s="34" t="s">
        <v>242</v>
      </c>
      <c r="D50" s="34" t="s">
        <v>66</v>
      </c>
      <c r="E50" s="34" t="s">
        <v>7</v>
      </c>
      <c r="F50" s="70">
        <v>190</v>
      </c>
    </row>
    <row r="51" spans="1:6" ht="12.75">
      <c r="A51" s="3" t="s">
        <v>69</v>
      </c>
      <c r="B51" s="4"/>
      <c r="C51" s="4"/>
      <c r="D51" s="4"/>
      <c r="E51" s="4" t="s">
        <v>19</v>
      </c>
      <c r="F51" s="68">
        <f>F52+F54+F56+F58+F60</f>
        <v>4975.67</v>
      </c>
    </row>
    <row r="52" spans="1:6" ht="12.75">
      <c r="A52" s="3" t="s">
        <v>121</v>
      </c>
      <c r="B52" s="4" t="s">
        <v>95</v>
      </c>
      <c r="C52" s="4" t="s">
        <v>243</v>
      </c>
      <c r="D52" s="34"/>
      <c r="E52" s="4"/>
      <c r="F52" s="68">
        <f>F53</f>
        <v>1076.7</v>
      </c>
    </row>
    <row r="53" spans="1:6" ht="25.5">
      <c r="A53" s="33" t="s">
        <v>162</v>
      </c>
      <c r="B53" s="34" t="s">
        <v>95</v>
      </c>
      <c r="C53" s="34" t="s">
        <v>243</v>
      </c>
      <c r="D53" s="34" t="s">
        <v>66</v>
      </c>
      <c r="E53" s="34" t="s">
        <v>19</v>
      </c>
      <c r="F53" s="70">
        <v>1076.7</v>
      </c>
    </row>
    <row r="54" spans="1:6" ht="12.75">
      <c r="A54" s="3" t="s">
        <v>181</v>
      </c>
      <c r="B54" s="4" t="s">
        <v>96</v>
      </c>
      <c r="C54" s="4" t="s">
        <v>244</v>
      </c>
      <c r="D54" s="34"/>
      <c r="E54" s="4"/>
      <c r="F54" s="68">
        <f>F55</f>
        <v>100</v>
      </c>
    </row>
    <row r="55" spans="1:6" ht="25.5">
      <c r="A55" s="33" t="s">
        <v>162</v>
      </c>
      <c r="B55" s="34" t="s">
        <v>96</v>
      </c>
      <c r="C55" s="34" t="s">
        <v>244</v>
      </c>
      <c r="D55" s="34" t="s">
        <v>66</v>
      </c>
      <c r="E55" s="34" t="s">
        <v>19</v>
      </c>
      <c r="F55" s="70">
        <v>100</v>
      </c>
    </row>
    <row r="56" spans="1:6" ht="12.75">
      <c r="A56" s="3" t="s">
        <v>182</v>
      </c>
      <c r="B56" s="4" t="s">
        <v>150</v>
      </c>
      <c r="C56" s="4" t="s">
        <v>245</v>
      </c>
      <c r="D56" s="4"/>
      <c r="E56" s="4"/>
      <c r="F56" s="68">
        <f>F57</f>
        <v>50</v>
      </c>
    </row>
    <row r="57" spans="1:6" ht="25.5">
      <c r="A57" s="33" t="s">
        <v>113</v>
      </c>
      <c r="B57" s="34" t="s">
        <v>150</v>
      </c>
      <c r="C57" s="34" t="s">
        <v>245</v>
      </c>
      <c r="D57" s="34" t="s">
        <v>66</v>
      </c>
      <c r="E57" s="34" t="s">
        <v>19</v>
      </c>
      <c r="F57" s="70">
        <v>50</v>
      </c>
    </row>
    <row r="58" spans="1:6" ht="12.75">
      <c r="A58" s="65" t="s">
        <v>183</v>
      </c>
      <c r="B58" s="66" t="s">
        <v>97</v>
      </c>
      <c r="C58" s="66" t="s">
        <v>246</v>
      </c>
      <c r="D58" s="67"/>
      <c r="E58" s="66"/>
      <c r="F58" s="68">
        <f>F59</f>
        <v>3448.97</v>
      </c>
    </row>
    <row r="59" spans="1:6" ht="25.5">
      <c r="A59" s="69" t="s">
        <v>162</v>
      </c>
      <c r="B59" s="67" t="s">
        <v>97</v>
      </c>
      <c r="C59" s="67" t="s">
        <v>246</v>
      </c>
      <c r="D59" s="67" t="s">
        <v>66</v>
      </c>
      <c r="E59" s="67" t="s">
        <v>19</v>
      </c>
      <c r="F59" s="70">
        <f>3448.97</f>
        <v>3448.97</v>
      </c>
    </row>
    <row r="60" spans="1:6" ht="25.5">
      <c r="A60" s="3" t="s">
        <v>184</v>
      </c>
      <c r="B60" s="4" t="s">
        <v>185</v>
      </c>
      <c r="C60" s="4" t="s">
        <v>247</v>
      </c>
      <c r="D60" s="34"/>
      <c r="E60" s="4"/>
      <c r="F60" s="68">
        <f>F61</f>
        <v>300</v>
      </c>
    </row>
    <row r="61" spans="1:6" ht="25.5">
      <c r="A61" s="33" t="s">
        <v>162</v>
      </c>
      <c r="B61" s="34" t="s">
        <v>185</v>
      </c>
      <c r="C61" s="34" t="s">
        <v>247</v>
      </c>
      <c r="D61" s="34" t="s">
        <v>66</v>
      </c>
      <c r="E61" s="34" t="s">
        <v>19</v>
      </c>
      <c r="F61" s="70">
        <v>300</v>
      </c>
    </row>
    <row r="62" spans="1:6" ht="12.75">
      <c r="A62" s="3" t="s">
        <v>186</v>
      </c>
      <c r="B62" s="4"/>
      <c r="C62" s="4"/>
      <c r="D62" s="4"/>
      <c r="E62" s="4" t="s">
        <v>3</v>
      </c>
      <c r="F62" s="68">
        <f>F63+F65+F67+F69</f>
        <v>1100</v>
      </c>
    </row>
    <row r="63" spans="1:6" ht="25.5">
      <c r="A63" s="3" t="s">
        <v>122</v>
      </c>
      <c r="B63" s="4" t="s">
        <v>98</v>
      </c>
      <c r="C63" s="4" t="s">
        <v>248</v>
      </c>
      <c r="D63" s="4"/>
      <c r="E63" s="4"/>
      <c r="F63" s="68">
        <f>F64</f>
        <v>700</v>
      </c>
    </row>
    <row r="64" spans="1:6" ht="25.5">
      <c r="A64" s="33" t="s">
        <v>162</v>
      </c>
      <c r="B64" s="34" t="s">
        <v>98</v>
      </c>
      <c r="C64" s="34" t="s">
        <v>248</v>
      </c>
      <c r="D64" s="34" t="s">
        <v>66</v>
      </c>
      <c r="E64" s="34" t="s">
        <v>3</v>
      </c>
      <c r="F64" s="70">
        <v>700</v>
      </c>
    </row>
    <row r="65" spans="1:6" ht="12.75">
      <c r="A65" s="3" t="s">
        <v>123</v>
      </c>
      <c r="B65" s="4" t="s">
        <v>99</v>
      </c>
      <c r="C65" s="4" t="s">
        <v>249</v>
      </c>
      <c r="D65" s="4"/>
      <c r="E65" s="4"/>
      <c r="F65" s="68">
        <f>F66</f>
        <v>100</v>
      </c>
    </row>
    <row r="66" spans="1:6" ht="25.5">
      <c r="A66" s="33" t="s">
        <v>162</v>
      </c>
      <c r="B66" s="34" t="s">
        <v>99</v>
      </c>
      <c r="C66" s="34" t="s">
        <v>249</v>
      </c>
      <c r="D66" s="34" t="s">
        <v>66</v>
      </c>
      <c r="E66" s="34" t="s">
        <v>3</v>
      </c>
      <c r="F66" s="70">
        <v>100</v>
      </c>
    </row>
    <row r="67" spans="1:6" ht="12.75">
      <c r="A67" s="3" t="s">
        <v>154</v>
      </c>
      <c r="B67" s="4" t="s">
        <v>155</v>
      </c>
      <c r="C67" s="4" t="s">
        <v>250</v>
      </c>
      <c r="D67" s="4"/>
      <c r="E67" s="4"/>
      <c r="F67" s="68">
        <f>F68</f>
        <v>300</v>
      </c>
    </row>
    <row r="68" spans="1:6" ht="26.25" thickBot="1">
      <c r="A68" s="36" t="s">
        <v>162</v>
      </c>
      <c r="B68" s="37" t="s">
        <v>155</v>
      </c>
      <c r="C68" s="39" t="s">
        <v>250</v>
      </c>
      <c r="D68" s="37" t="s">
        <v>66</v>
      </c>
      <c r="E68" s="37" t="s">
        <v>3</v>
      </c>
      <c r="F68" s="72">
        <v>300</v>
      </c>
    </row>
    <row r="69" spans="1:6" ht="13.5" hidden="1" thickBot="1">
      <c r="A69" s="3" t="s">
        <v>154</v>
      </c>
      <c r="B69" s="4" t="s">
        <v>187</v>
      </c>
      <c r="C69" s="4" t="s">
        <v>251</v>
      </c>
      <c r="D69" s="4"/>
      <c r="E69" s="4"/>
      <c r="F69" s="68">
        <f>F70</f>
        <v>0</v>
      </c>
    </row>
    <row r="70" spans="1:6" ht="26.25" hidden="1" thickBot="1">
      <c r="A70" s="36" t="s">
        <v>162</v>
      </c>
      <c r="B70" s="37" t="s">
        <v>187</v>
      </c>
      <c r="C70" s="37" t="s">
        <v>251</v>
      </c>
      <c r="D70" s="37" t="s">
        <v>66</v>
      </c>
      <c r="E70" s="37" t="s">
        <v>3</v>
      </c>
      <c r="F70" s="72">
        <v>0</v>
      </c>
    </row>
    <row r="71" spans="1:6" ht="14.25">
      <c r="A71" s="28" t="s">
        <v>188</v>
      </c>
      <c r="B71" s="83" t="s">
        <v>88</v>
      </c>
      <c r="C71" s="83" t="s">
        <v>88</v>
      </c>
      <c r="D71" s="91"/>
      <c r="E71" s="91"/>
      <c r="F71" s="93">
        <f>F73</f>
        <v>11047.41</v>
      </c>
    </row>
    <row r="72" spans="1:6" ht="26.25" thickBot="1">
      <c r="A72" s="29" t="s">
        <v>124</v>
      </c>
      <c r="B72" s="84"/>
      <c r="C72" s="84"/>
      <c r="D72" s="92"/>
      <c r="E72" s="92"/>
      <c r="F72" s="94"/>
    </row>
    <row r="73" spans="1:6" ht="12.75">
      <c r="A73" s="40" t="s">
        <v>189</v>
      </c>
      <c r="B73" s="41"/>
      <c r="C73" s="41"/>
      <c r="D73" s="41" t="s">
        <v>0</v>
      </c>
      <c r="E73" s="41" t="s">
        <v>9</v>
      </c>
      <c r="F73" s="73">
        <f>F74+F76+F79+F82+F85</f>
        <v>11047.41</v>
      </c>
    </row>
    <row r="74" spans="1:6" ht="12.75">
      <c r="A74" s="3" t="s">
        <v>126</v>
      </c>
      <c r="B74" s="4" t="s">
        <v>89</v>
      </c>
      <c r="C74" s="4" t="s">
        <v>252</v>
      </c>
      <c r="D74" s="4"/>
      <c r="E74" s="4"/>
      <c r="F74" s="68">
        <f>F75</f>
        <v>120</v>
      </c>
    </row>
    <row r="75" spans="1:6" ht="25.5">
      <c r="A75" s="33" t="s">
        <v>113</v>
      </c>
      <c r="B75" s="34" t="s">
        <v>89</v>
      </c>
      <c r="C75" s="34" t="s">
        <v>252</v>
      </c>
      <c r="D75" s="34" t="s">
        <v>66</v>
      </c>
      <c r="E75" s="34" t="s">
        <v>9</v>
      </c>
      <c r="F75" s="70">
        <v>120</v>
      </c>
    </row>
    <row r="76" spans="1:6" ht="25.5">
      <c r="A76" s="3" t="s">
        <v>190</v>
      </c>
      <c r="B76" s="4" t="s">
        <v>86</v>
      </c>
      <c r="C76" s="4" t="s">
        <v>253</v>
      </c>
      <c r="D76" s="4"/>
      <c r="E76" s="4"/>
      <c r="F76" s="68">
        <f>F77+F78</f>
        <v>10015.789999999999</v>
      </c>
    </row>
    <row r="77" spans="1:6" ht="38.25">
      <c r="A77" s="33" t="s">
        <v>125</v>
      </c>
      <c r="B77" s="34" t="s">
        <v>86</v>
      </c>
      <c r="C77" s="34" t="s">
        <v>253</v>
      </c>
      <c r="D77" s="34" t="s">
        <v>17</v>
      </c>
      <c r="E77" s="34" t="s">
        <v>9</v>
      </c>
      <c r="F77" s="70">
        <v>9773.55</v>
      </c>
    </row>
    <row r="78" spans="1:6" ht="12.75">
      <c r="A78" s="36" t="s">
        <v>158</v>
      </c>
      <c r="B78" s="34" t="s">
        <v>86</v>
      </c>
      <c r="C78" s="34" t="s">
        <v>253</v>
      </c>
      <c r="D78" s="34" t="s">
        <v>157</v>
      </c>
      <c r="E78" s="34" t="s">
        <v>9</v>
      </c>
      <c r="F78" s="70">
        <v>242.24</v>
      </c>
    </row>
    <row r="79" spans="1:6" ht="12.75">
      <c r="A79" s="3" t="s">
        <v>191</v>
      </c>
      <c r="B79" s="4" t="s">
        <v>87</v>
      </c>
      <c r="C79" s="4" t="s">
        <v>254</v>
      </c>
      <c r="D79" s="4"/>
      <c r="E79" s="4"/>
      <c r="F79" s="68">
        <f>F80+F81</f>
        <v>754.62</v>
      </c>
    </row>
    <row r="80" spans="1:6" ht="38.25">
      <c r="A80" s="33" t="s">
        <v>125</v>
      </c>
      <c r="B80" s="34" t="s">
        <v>87</v>
      </c>
      <c r="C80" s="34" t="s">
        <v>254</v>
      </c>
      <c r="D80" s="34" t="s">
        <v>17</v>
      </c>
      <c r="E80" s="34" t="s">
        <v>9</v>
      </c>
      <c r="F80" s="70">
        <v>725.12</v>
      </c>
    </row>
    <row r="81" spans="1:6" ht="12.75">
      <c r="A81" s="36" t="s">
        <v>158</v>
      </c>
      <c r="B81" s="34" t="s">
        <v>87</v>
      </c>
      <c r="C81" s="37" t="s">
        <v>254</v>
      </c>
      <c r="D81" s="34" t="s">
        <v>157</v>
      </c>
      <c r="E81" s="34" t="s">
        <v>9</v>
      </c>
      <c r="F81" s="70">
        <v>29.5</v>
      </c>
    </row>
    <row r="82" spans="1:6" ht="12.75">
      <c r="A82" s="3" t="s">
        <v>127</v>
      </c>
      <c r="B82" s="42"/>
      <c r="C82" s="4" t="s">
        <v>255</v>
      </c>
      <c r="D82" s="43"/>
      <c r="E82" s="4"/>
      <c r="F82" s="68">
        <f>F83+F84</f>
        <v>157</v>
      </c>
    </row>
    <row r="83" spans="1:6" ht="12.75">
      <c r="A83" s="33" t="s">
        <v>158</v>
      </c>
      <c r="B83" s="34" t="s">
        <v>90</v>
      </c>
      <c r="C83" s="31" t="s">
        <v>255</v>
      </c>
      <c r="D83" s="34" t="s">
        <v>157</v>
      </c>
      <c r="E83" s="34" t="s">
        <v>9</v>
      </c>
      <c r="F83" s="70">
        <v>157</v>
      </c>
    </row>
    <row r="84" spans="1:6" ht="13.5" thickBot="1">
      <c r="A84" s="44" t="s">
        <v>158</v>
      </c>
      <c r="B84" s="45" t="s">
        <v>192</v>
      </c>
      <c r="C84" s="45" t="s">
        <v>256</v>
      </c>
      <c r="D84" s="45" t="s">
        <v>157</v>
      </c>
      <c r="E84" s="45" t="s">
        <v>9</v>
      </c>
      <c r="F84" s="74">
        <v>0</v>
      </c>
    </row>
    <row r="85" spans="1:6" ht="51.75" hidden="1" thickBot="1">
      <c r="A85" s="46" t="s">
        <v>193</v>
      </c>
      <c r="B85" s="4" t="s">
        <v>194</v>
      </c>
      <c r="C85" s="4" t="s">
        <v>257</v>
      </c>
      <c r="D85" s="4"/>
      <c r="E85" s="4"/>
      <c r="F85" s="68">
        <f>F86+F87</f>
        <v>0</v>
      </c>
    </row>
    <row r="86" spans="1:6" ht="39" hidden="1" thickBot="1">
      <c r="A86" s="33" t="s">
        <v>125</v>
      </c>
      <c r="B86" s="34" t="s">
        <v>194</v>
      </c>
      <c r="C86" s="34" t="s">
        <v>257</v>
      </c>
      <c r="D86" s="34" t="s">
        <v>17</v>
      </c>
      <c r="E86" s="34" t="s">
        <v>9</v>
      </c>
      <c r="F86" s="70">
        <v>0</v>
      </c>
    </row>
    <row r="87" spans="1:6" ht="39" hidden="1" thickBot="1">
      <c r="A87" s="33" t="s">
        <v>125</v>
      </c>
      <c r="B87" s="45" t="s">
        <v>194</v>
      </c>
      <c r="C87" s="45" t="s">
        <v>257</v>
      </c>
      <c r="D87" s="45" t="s">
        <v>17</v>
      </c>
      <c r="E87" s="45" t="s">
        <v>9</v>
      </c>
      <c r="F87" s="74">
        <v>0</v>
      </c>
    </row>
    <row r="88" spans="1:6" ht="14.25">
      <c r="A88" s="28" t="s">
        <v>195</v>
      </c>
      <c r="B88" s="83" t="s">
        <v>109</v>
      </c>
      <c r="C88" s="83" t="s">
        <v>109</v>
      </c>
      <c r="D88" s="91"/>
      <c r="E88" s="91"/>
      <c r="F88" s="93">
        <f>F90+F93+F100</f>
        <v>1310.406</v>
      </c>
    </row>
    <row r="89" spans="1:6" ht="26.25" thickBot="1">
      <c r="A89" s="29" t="s">
        <v>128</v>
      </c>
      <c r="B89" s="84"/>
      <c r="C89" s="84"/>
      <c r="D89" s="92"/>
      <c r="E89" s="92"/>
      <c r="F89" s="94"/>
    </row>
    <row r="90" spans="1:6" ht="12.75" hidden="1">
      <c r="A90" s="30" t="s">
        <v>196</v>
      </c>
      <c r="B90" s="31"/>
      <c r="C90" s="31"/>
      <c r="D90" s="31"/>
      <c r="E90" s="31" t="s">
        <v>197</v>
      </c>
      <c r="F90" s="71">
        <f>F91</f>
        <v>0</v>
      </c>
    </row>
    <row r="91" spans="1:6" ht="25.5" hidden="1">
      <c r="A91" s="3" t="s">
        <v>129</v>
      </c>
      <c r="B91" s="4" t="s">
        <v>84</v>
      </c>
      <c r="C91" s="4" t="s">
        <v>258</v>
      </c>
      <c r="D91" s="4" t="s">
        <v>0</v>
      </c>
      <c r="E91" s="4"/>
      <c r="F91" s="68">
        <f>F92</f>
        <v>0</v>
      </c>
    </row>
    <row r="92" spans="1:6" ht="12.75" hidden="1">
      <c r="A92" s="33" t="s">
        <v>158</v>
      </c>
      <c r="B92" s="34" t="s">
        <v>84</v>
      </c>
      <c r="C92" s="34" t="s">
        <v>258</v>
      </c>
      <c r="D92" s="34" t="s">
        <v>157</v>
      </c>
      <c r="E92" s="34" t="s">
        <v>197</v>
      </c>
      <c r="F92" s="70">
        <v>0</v>
      </c>
    </row>
    <row r="93" spans="1:6" ht="12.75">
      <c r="A93" s="30" t="s">
        <v>11</v>
      </c>
      <c r="B93" s="31"/>
      <c r="C93" s="31"/>
      <c r="D93" s="31"/>
      <c r="E93" s="31" t="s">
        <v>12</v>
      </c>
      <c r="F93" s="71">
        <f>F94+F96+F98</f>
        <v>985</v>
      </c>
    </row>
    <row r="94" spans="1:6" ht="25.5">
      <c r="A94" s="3" t="s">
        <v>129</v>
      </c>
      <c r="B94" s="4" t="s">
        <v>84</v>
      </c>
      <c r="C94" s="4" t="s">
        <v>258</v>
      </c>
      <c r="D94" s="4" t="s">
        <v>0</v>
      </c>
      <c r="E94" s="4"/>
      <c r="F94" s="68">
        <f>F95</f>
        <v>855</v>
      </c>
    </row>
    <row r="95" spans="1:6" ht="38.25">
      <c r="A95" s="33" t="s">
        <v>125</v>
      </c>
      <c r="B95" s="34" t="s">
        <v>84</v>
      </c>
      <c r="C95" s="34" t="s">
        <v>258</v>
      </c>
      <c r="D95" s="34" t="s">
        <v>17</v>
      </c>
      <c r="E95" s="34" t="s">
        <v>12</v>
      </c>
      <c r="F95" s="70">
        <v>855</v>
      </c>
    </row>
    <row r="96" spans="1:6" ht="12.75">
      <c r="A96" s="3" t="s">
        <v>85</v>
      </c>
      <c r="B96" s="4" t="s">
        <v>151</v>
      </c>
      <c r="C96" s="4" t="s">
        <v>259</v>
      </c>
      <c r="D96" s="4" t="s">
        <v>0</v>
      </c>
      <c r="E96" s="4"/>
      <c r="F96" s="68">
        <f>F97</f>
        <v>130</v>
      </c>
    </row>
    <row r="97" spans="1:6" ht="25.5">
      <c r="A97" s="33" t="s">
        <v>162</v>
      </c>
      <c r="B97" s="34" t="s">
        <v>151</v>
      </c>
      <c r="C97" s="34" t="s">
        <v>259</v>
      </c>
      <c r="D97" s="34" t="s">
        <v>66</v>
      </c>
      <c r="E97" s="34" t="s">
        <v>12</v>
      </c>
      <c r="F97" s="70">
        <v>130</v>
      </c>
    </row>
    <row r="98" spans="1:6" ht="12.75" hidden="1">
      <c r="A98" s="3" t="s">
        <v>198</v>
      </c>
      <c r="B98" s="4" t="s">
        <v>199</v>
      </c>
      <c r="C98" s="4" t="s">
        <v>260</v>
      </c>
      <c r="D98" s="4"/>
      <c r="E98" s="4"/>
      <c r="F98" s="68">
        <f>F99</f>
        <v>0</v>
      </c>
    </row>
    <row r="99" spans="1:6" ht="26.25" hidden="1" thickBot="1">
      <c r="A99" s="47" t="s">
        <v>200</v>
      </c>
      <c r="B99" s="48" t="s">
        <v>199</v>
      </c>
      <c r="C99" s="48" t="s">
        <v>260</v>
      </c>
      <c r="D99" s="48" t="s">
        <v>201</v>
      </c>
      <c r="E99" s="48" t="s">
        <v>12</v>
      </c>
      <c r="F99" s="75">
        <v>0</v>
      </c>
    </row>
    <row r="100" spans="1:6" ht="12.75">
      <c r="A100" s="3" t="s">
        <v>20</v>
      </c>
      <c r="B100" s="4"/>
      <c r="C100" s="4"/>
      <c r="D100" s="4"/>
      <c r="E100" s="4" t="s">
        <v>21</v>
      </c>
      <c r="F100" s="68">
        <f>F101+F103+F105</f>
        <v>325.406</v>
      </c>
    </row>
    <row r="101" spans="1:6" ht="12.75">
      <c r="A101" s="3" t="s">
        <v>202</v>
      </c>
      <c r="B101" s="4" t="s">
        <v>203</v>
      </c>
      <c r="C101" s="4" t="s">
        <v>261</v>
      </c>
      <c r="D101" s="4"/>
      <c r="E101" s="4"/>
      <c r="F101" s="68">
        <f>F102</f>
        <v>50</v>
      </c>
    </row>
    <row r="102" spans="1:6" ht="25.5">
      <c r="A102" s="33" t="s">
        <v>162</v>
      </c>
      <c r="B102" s="34" t="s">
        <v>203</v>
      </c>
      <c r="C102" s="34" t="s">
        <v>261</v>
      </c>
      <c r="D102" s="34" t="s">
        <v>66</v>
      </c>
      <c r="E102" s="34" t="s">
        <v>21</v>
      </c>
      <c r="F102" s="70">
        <v>50</v>
      </c>
    </row>
    <row r="103" spans="1:6" ht="12.75">
      <c r="A103" s="3" t="s">
        <v>130</v>
      </c>
      <c r="B103" s="31" t="s">
        <v>108</v>
      </c>
      <c r="C103" s="31" t="s">
        <v>262</v>
      </c>
      <c r="D103" s="31"/>
      <c r="E103" s="31"/>
      <c r="F103" s="71">
        <f>F104</f>
        <v>230</v>
      </c>
    </row>
    <row r="104" spans="1:6" ht="25.5">
      <c r="A104" s="36" t="s">
        <v>77</v>
      </c>
      <c r="B104" s="37" t="s">
        <v>108</v>
      </c>
      <c r="C104" s="37" t="s">
        <v>262</v>
      </c>
      <c r="D104" s="37" t="s">
        <v>68</v>
      </c>
      <c r="E104" s="37" t="s">
        <v>21</v>
      </c>
      <c r="F104" s="72">
        <v>230</v>
      </c>
    </row>
    <row r="105" spans="1:6" ht="12.75">
      <c r="A105" s="3" t="s">
        <v>204</v>
      </c>
      <c r="B105" s="4" t="s">
        <v>205</v>
      </c>
      <c r="C105" s="4" t="s">
        <v>263</v>
      </c>
      <c r="D105" s="4"/>
      <c r="E105" s="4"/>
      <c r="F105" s="68">
        <f>F106</f>
        <v>45.406</v>
      </c>
    </row>
    <row r="106" spans="1:6" ht="26.25" thickBot="1">
      <c r="A106" s="47" t="s">
        <v>77</v>
      </c>
      <c r="B106" s="48" t="s">
        <v>205</v>
      </c>
      <c r="C106" s="48" t="s">
        <v>263</v>
      </c>
      <c r="D106" s="48" t="s">
        <v>68</v>
      </c>
      <c r="E106" s="48" t="s">
        <v>21</v>
      </c>
      <c r="F106" s="75">
        <v>45.406</v>
      </c>
    </row>
    <row r="107" spans="1:6" ht="29.25" thickBot="1">
      <c r="A107" s="49" t="s">
        <v>264</v>
      </c>
      <c r="B107" s="50">
        <v>79</v>
      </c>
      <c r="C107" s="50">
        <v>79</v>
      </c>
      <c r="D107" s="51"/>
      <c r="E107" s="52"/>
      <c r="F107" s="76">
        <f>F108+F110+F112+F114+F116+F118+F120+F122+F124</f>
        <v>615</v>
      </c>
    </row>
    <row r="108" spans="1:6" ht="25.5">
      <c r="A108" s="3" t="s">
        <v>265</v>
      </c>
      <c r="B108" s="4" t="s">
        <v>226</v>
      </c>
      <c r="C108" s="4" t="s">
        <v>266</v>
      </c>
      <c r="D108" s="4" t="s">
        <v>0</v>
      </c>
      <c r="E108" s="4"/>
      <c r="F108" s="68">
        <f>F109</f>
        <v>150</v>
      </c>
    </row>
    <row r="109" spans="1:6" ht="25.5">
      <c r="A109" s="33" t="s">
        <v>113</v>
      </c>
      <c r="B109" s="34" t="s">
        <v>267</v>
      </c>
      <c r="C109" s="34" t="s">
        <v>266</v>
      </c>
      <c r="D109" s="34" t="s">
        <v>66</v>
      </c>
      <c r="E109" s="34" t="s">
        <v>19</v>
      </c>
      <c r="F109" s="70">
        <v>150</v>
      </c>
    </row>
    <row r="110" spans="1:6" ht="12.75" hidden="1">
      <c r="A110" s="53" t="s">
        <v>213</v>
      </c>
      <c r="B110" s="4" t="s">
        <v>214</v>
      </c>
      <c r="C110" s="4" t="s">
        <v>268</v>
      </c>
      <c r="D110" s="4" t="s">
        <v>0</v>
      </c>
      <c r="E110" s="4"/>
      <c r="F110" s="68">
        <f>F111</f>
        <v>0</v>
      </c>
    </row>
    <row r="111" spans="1:6" ht="25.5" hidden="1">
      <c r="A111" s="33" t="s">
        <v>113</v>
      </c>
      <c r="B111" s="34" t="s">
        <v>214</v>
      </c>
      <c r="C111" s="34" t="s">
        <v>268</v>
      </c>
      <c r="D111" s="34" t="s">
        <v>66</v>
      </c>
      <c r="E111" s="34" t="s">
        <v>19</v>
      </c>
      <c r="F111" s="70">
        <v>0</v>
      </c>
    </row>
    <row r="112" spans="1:6" ht="38.25" hidden="1">
      <c r="A112" s="3" t="s">
        <v>211</v>
      </c>
      <c r="B112" s="4" t="s">
        <v>212</v>
      </c>
      <c r="C112" s="4" t="s">
        <v>269</v>
      </c>
      <c r="D112" s="4" t="s">
        <v>0</v>
      </c>
      <c r="E112" s="4"/>
      <c r="F112" s="68">
        <f>F113</f>
        <v>0</v>
      </c>
    </row>
    <row r="113" spans="1:6" ht="25.5" hidden="1">
      <c r="A113" s="33" t="s">
        <v>113</v>
      </c>
      <c r="B113" s="34" t="s">
        <v>212</v>
      </c>
      <c r="C113" s="34" t="s">
        <v>269</v>
      </c>
      <c r="D113" s="34" t="s">
        <v>66</v>
      </c>
      <c r="E113" s="34" t="s">
        <v>3</v>
      </c>
      <c r="F113" s="70">
        <v>0</v>
      </c>
    </row>
    <row r="114" spans="1:6" ht="25.5" hidden="1">
      <c r="A114" s="30" t="s">
        <v>223</v>
      </c>
      <c r="B114" s="31" t="s">
        <v>219</v>
      </c>
      <c r="C114" s="31" t="s">
        <v>270</v>
      </c>
      <c r="D114" s="31" t="s">
        <v>0</v>
      </c>
      <c r="E114" s="31"/>
      <c r="F114" s="71">
        <f>F115</f>
        <v>0</v>
      </c>
    </row>
    <row r="115" spans="1:6" ht="25.5" hidden="1">
      <c r="A115" s="33" t="s">
        <v>113</v>
      </c>
      <c r="B115" s="34" t="s">
        <v>219</v>
      </c>
      <c r="C115" s="34" t="s">
        <v>270</v>
      </c>
      <c r="D115" s="34" t="s">
        <v>66</v>
      </c>
      <c r="E115" s="34" t="s">
        <v>3</v>
      </c>
      <c r="F115" s="70">
        <v>0</v>
      </c>
    </row>
    <row r="116" spans="1:6" ht="12.75">
      <c r="A116" s="3" t="s">
        <v>225</v>
      </c>
      <c r="B116" s="4" t="s">
        <v>224</v>
      </c>
      <c r="C116" s="54" t="s">
        <v>271</v>
      </c>
      <c r="D116" s="4"/>
      <c r="E116" s="4"/>
      <c r="F116" s="68">
        <f>F117</f>
        <v>150</v>
      </c>
    </row>
    <row r="117" spans="1:6" ht="25.5">
      <c r="A117" s="33" t="s">
        <v>162</v>
      </c>
      <c r="B117" s="34" t="s">
        <v>224</v>
      </c>
      <c r="C117" s="55" t="s">
        <v>271</v>
      </c>
      <c r="D117" s="34" t="s">
        <v>66</v>
      </c>
      <c r="E117" s="34" t="s">
        <v>19</v>
      </c>
      <c r="F117" s="70">
        <v>150</v>
      </c>
    </row>
    <row r="118" spans="1:6" ht="12.75">
      <c r="A118" s="3" t="s">
        <v>147</v>
      </c>
      <c r="B118" s="4" t="s">
        <v>61</v>
      </c>
      <c r="C118" s="54" t="s">
        <v>272</v>
      </c>
      <c r="D118" s="4" t="s">
        <v>0</v>
      </c>
      <c r="E118" s="4"/>
      <c r="F118" s="68">
        <f>F119</f>
        <v>245</v>
      </c>
    </row>
    <row r="119" spans="1:6" ht="25.5">
      <c r="A119" s="33" t="s">
        <v>113</v>
      </c>
      <c r="B119" s="34" t="s">
        <v>61</v>
      </c>
      <c r="C119" s="55" t="s">
        <v>272</v>
      </c>
      <c r="D119" s="34" t="s">
        <v>66</v>
      </c>
      <c r="E119" s="34" t="s">
        <v>48</v>
      </c>
      <c r="F119" s="70">
        <v>245</v>
      </c>
    </row>
    <row r="120" spans="1:6" ht="12.75">
      <c r="A120" s="3" t="s">
        <v>148</v>
      </c>
      <c r="B120" s="4" t="s">
        <v>60</v>
      </c>
      <c r="C120" s="54" t="s">
        <v>273</v>
      </c>
      <c r="D120" s="4" t="s">
        <v>0</v>
      </c>
      <c r="E120" s="4"/>
      <c r="F120" s="68">
        <f>F121</f>
        <v>50</v>
      </c>
    </row>
    <row r="121" spans="1:6" ht="25.5">
      <c r="A121" s="33" t="s">
        <v>113</v>
      </c>
      <c r="B121" s="34" t="s">
        <v>60</v>
      </c>
      <c r="C121" s="55" t="s">
        <v>273</v>
      </c>
      <c r="D121" s="34" t="s">
        <v>66</v>
      </c>
      <c r="E121" s="34" t="s">
        <v>48</v>
      </c>
      <c r="F121" s="70">
        <v>50</v>
      </c>
    </row>
    <row r="122" spans="1:6" ht="12.75">
      <c r="A122" s="3" t="s">
        <v>215</v>
      </c>
      <c r="B122" s="4" t="s">
        <v>216</v>
      </c>
      <c r="C122" s="54" t="s">
        <v>274</v>
      </c>
      <c r="D122" s="4" t="s">
        <v>0</v>
      </c>
      <c r="E122" s="4"/>
      <c r="F122" s="68">
        <f>F123</f>
        <v>10</v>
      </c>
    </row>
    <row r="123" spans="1:6" ht="25.5">
      <c r="A123" s="33" t="s">
        <v>113</v>
      </c>
      <c r="B123" s="34" t="s">
        <v>216</v>
      </c>
      <c r="C123" s="55" t="s">
        <v>274</v>
      </c>
      <c r="D123" s="34" t="s">
        <v>66</v>
      </c>
      <c r="E123" s="34" t="s">
        <v>166</v>
      </c>
      <c r="F123" s="70">
        <v>10</v>
      </c>
    </row>
    <row r="124" spans="1:6" ht="25.5">
      <c r="A124" s="3" t="s">
        <v>217</v>
      </c>
      <c r="B124" s="4" t="s">
        <v>218</v>
      </c>
      <c r="C124" s="54" t="s">
        <v>275</v>
      </c>
      <c r="D124" s="4" t="s">
        <v>0</v>
      </c>
      <c r="E124" s="4"/>
      <c r="F124" s="68">
        <f>F125</f>
        <v>10</v>
      </c>
    </row>
    <row r="125" spans="1:6" ht="26.25" thickBot="1">
      <c r="A125" s="33" t="s">
        <v>113</v>
      </c>
      <c r="B125" s="34" t="s">
        <v>218</v>
      </c>
      <c r="C125" s="55" t="s">
        <v>275</v>
      </c>
      <c r="D125" s="34" t="s">
        <v>66</v>
      </c>
      <c r="E125" s="34" t="s">
        <v>170</v>
      </c>
      <c r="F125" s="70">
        <v>10</v>
      </c>
    </row>
    <row r="126" spans="1:6" ht="14.25">
      <c r="A126" s="56" t="s">
        <v>131</v>
      </c>
      <c r="B126" s="57"/>
      <c r="C126" s="57"/>
      <c r="D126" s="57"/>
      <c r="E126" s="57"/>
      <c r="F126" s="77">
        <f>F127+F145</f>
        <v>12890.510000000002</v>
      </c>
    </row>
    <row r="127" spans="1:6" ht="25.5" customHeight="1">
      <c r="A127" s="58" t="s">
        <v>133</v>
      </c>
      <c r="B127" s="59" t="s">
        <v>24</v>
      </c>
      <c r="C127" s="59"/>
      <c r="D127" s="59"/>
      <c r="E127" s="59"/>
      <c r="F127" s="78">
        <f>F128+F135</f>
        <v>10471.920000000002</v>
      </c>
    </row>
    <row r="128" spans="1:6" ht="12.75">
      <c r="A128" s="3" t="s">
        <v>29</v>
      </c>
      <c r="B128" s="4" t="s">
        <v>23</v>
      </c>
      <c r="C128" s="4" t="s">
        <v>23</v>
      </c>
      <c r="D128" s="4" t="s">
        <v>0</v>
      </c>
      <c r="E128" s="4"/>
      <c r="F128" s="68">
        <f>F129+F132</f>
        <v>7611.700000000001</v>
      </c>
    </row>
    <row r="129" spans="1:6" ht="12.75">
      <c r="A129" s="3" t="s">
        <v>134</v>
      </c>
      <c r="B129" s="4" t="s">
        <v>25</v>
      </c>
      <c r="C129" s="4" t="s">
        <v>276</v>
      </c>
      <c r="D129" s="4" t="s">
        <v>0</v>
      </c>
      <c r="E129" s="4"/>
      <c r="F129" s="68">
        <f>SUM(F130:F131)</f>
        <v>6297.56</v>
      </c>
    </row>
    <row r="130" spans="1:6" ht="12.75">
      <c r="A130" s="33" t="s">
        <v>277</v>
      </c>
      <c r="B130" s="34" t="s">
        <v>25</v>
      </c>
      <c r="C130" s="34" t="s">
        <v>276</v>
      </c>
      <c r="D130" s="34" t="s">
        <v>67</v>
      </c>
      <c r="E130" s="34" t="s">
        <v>22</v>
      </c>
      <c r="F130" s="70">
        <v>4843.56</v>
      </c>
    </row>
    <row r="131" spans="1:6" ht="25.5">
      <c r="A131" s="33" t="s">
        <v>278</v>
      </c>
      <c r="B131" s="34" t="s">
        <v>25</v>
      </c>
      <c r="C131" s="34" t="s">
        <v>276</v>
      </c>
      <c r="D131" s="34" t="s">
        <v>279</v>
      </c>
      <c r="E131" s="34" t="s">
        <v>22</v>
      </c>
      <c r="F131" s="70">
        <v>1454</v>
      </c>
    </row>
    <row r="132" spans="1:6" ht="25.5">
      <c r="A132" s="3" t="s">
        <v>27</v>
      </c>
      <c r="B132" s="4" t="s">
        <v>28</v>
      </c>
      <c r="C132" s="4" t="s">
        <v>280</v>
      </c>
      <c r="D132" s="4" t="s">
        <v>0</v>
      </c>
      <c r="E132" s="4"/>
      <c r="F132" s="68">
        <f>SUM(F133:F134)</f>
        <v>1314.14</v>
      </c>
    </row>
    <row r="133" spans="1:6" ht="12.75">
      <c r="A133" s="33" t="s">
        <v>277</v>
      </c>
      <c r="B133" s="34" t="s">
        <v>28</v>
      </c>
      <c r="C133" s="34" t="s">
        <v>280</v>
      </c>
      <c r="D133" s="34" t="s">
        <v>67</v>
      </c>
      <c r="E133" s="34" t="s">
        <v>22</v>
      </c>
      <c r="F133" s="70">
        <v>1014.6</v>
      </c>
    </row>
    <row r="134" spans="1:6" ht="25.5">
      <c r="A134" s="33" t="s">
        <v>278</v>
      </c>
      <c r="B134" s="34" t="s">
        <v>28</v>
      </c>
      <c r="C134" s="34" t="s">
        <v>280</v>
      </c>
      <c r="D134" s="34" t="s">
        <v>279</v>
      </c>
      <c r="E134" s="34" t="s">
        <v>22</v>
      </c>
      <c r="F134" s="70">
        <v>299.54</v>
      </c>
    </row>
    <row r="135" spans="1:6" ht="12.75">
      <c r="A135" s="3" t="s">
        <v>70</v>
      </c>
      <c r="B135" s="4" t="s">
        <v>30</v>
      </c>
      <c r="C135" s="4" t="s">
        <v>30</v>
      </c>
      <c r="D135" s="4"/>
      <c r="E135" s="4"/>
      <c r="F135" s="68">
        <f>F136+F141+F143</f>
        <v>2860.2200000000003</v>
      </c>
    </row>
    <row r="136" spans="1:6" ht="25.5">
      <c r="A136" s="3" t="s">
        <v>136</v>
      </c>
      <c r="B136" s="4" t="s">
        <v>26</v>
      </c>
      <c r="C136" s="4" t="s">
        <v>281</v>
      </c>
      <c r="D136" s="4" t="s">
        <v>0</v>
      </c>
      <c r="E136" s="4"/>
      <c r="F136" s="68">
        <f>SUM(F137:F140)</f>
        <v>2839.2200000000003</v>
      </c>
    </row>
    <row r="137" spans="1:6" ht="12.75">
      <c r="A137" s="33" t="s">
        <v>277</v>
      </c>
      <c r="B137" s="34" t="s">
        <v>26</v>
      </c>
      <c r="C137" s="34" t="s">
        <v>281</v>
      </c>
      <c r="D137" s="34" t="s">
        <v>67</v>
      </c>
      <c r="E137" s="34" t="s">
        <v>22</v>
      </c>
      <c r="F137" s="70">
        <v>1163.11</v>
      </c>
    </row>
    <row r="138" spans="1:6" ht="25.5">
      <c r="A138" s="33" t="s">
        <v>278</v>
      </c>
      <c r="B138" s="34" t="s">
        <v>26</v>
      </c>
      <c r="C138" s="34" t="s">
        <v>281</v>
      </c>
      <c r="D138" s="34" t="s">
        <v>279</v>
      </c>
      <c r="E138" s="34" t="s">
        <v>22</v>
      </c>
      <c r="F138" s="70">
        <v>349.1</v>
      </c>
    </row>
    <row r="139" spans="1:6" ht="25.5" hidden="1">
      <c r="A139" s="33" t="s">
        <v>222</v>
      </c>
      <c r="B139" s="34" t="s">
        <v>26</v>
      </c>
      <c r="C139" s="34" t="s">
        <v>281</v>
      </c>
      <c r="D139" s="34" t="s">
        <v>221</v>
      </c>
      <c r="E139" s="34" t="s">
        <v>22</v>
      </c>
      <c r="F139" s="70">
        <v>0.5</v>
      </c>
    </row>
    <row r="140" spans="1:6" ht="25.5" customHeight="1">
      <c r="A140" s="33" t="s">
        <v>162</v>
      </c>
      <c r="B140" s="34" t="s">
        <v>26</v>
      </c>
      <c r="C140" s="34" t="s">
        <v>281</v>
      </c>
      <c r="D140" s="34" t="s">
        <v>66</v>
      </c>
      <c r="E140" s="34" t="s">
        <v>22</v>
      </c>
      <c r="F140" s="70">
        <v>1326.51</v>
      </c>
    </row>
    <row r="141" spans="1:6" ht="25.5" customHeight="1">
      <c r="A141" s="3" t="s">
        <v>31</v>
      </c>
      <c r="B141" s="4" t="s">
        <v>33</v>
      </c>
      <c r="C141" s="4" t="s">
        <v>282</v>
      </c>
      <c r="D141" s="4" t="s">
        <v>0</v>
      </c>
      <c r="E141" s="4"/>
      <c r="F141" s="68">
        <f>F142</f>
        <v>20</v>
      </c>
    </row>
    <row r="142" spans="1:6" ht="25.5">
      <c r="A142" s="33" t="s">
        <v>71</v>
      </c>
      <c r="B142" s="34" t="s">
        <v>33</v>
      </c>
      <c r="C142" s="34" t="s">
        <v>282</v>
      </c>
      <c r="D142" s="34" t="s">
        <v>68</v>
      </c>
      <c r="E142" s="34" t="s">
        <v>32</v>
      </c>
      <c r="F142" s="70">
        <v>20</v>
      </c>
    </row>
    <row r="143" spans="1:6" ht="25.5">
      <c r="A143" s="3" t="s">
        <v>137</v>
      </c>
      <c r="B143" s="4" t="s">
        <v>78</v>
      </c>
      <c r="C143" s="4" t="s">
        <v>78</v>
      </c>
      <c r="D143" s="4"/>
      <c r="E143" s="4"/>
      <c r="F143" s="68">
        <f>F144</f>
        <v>1</v>
      </c>
    </row>
    <row r="144" spans="1:6" ht="25.5">
      <c r="A144" s="33" t="s">
        <v>162</v>
      </c>
      <c r="B144" s="34" t="s">
        <v>78</v>
      </c>
      <c r="C144" s="34" t="s">
        <v>78</v>
      </c>
      <c r="D144" s="34" t="s">
        <v>66</v>
      </c>
      <c r="E144" s="34" t="s">
        <v>48</v>
      </c>
      <c r="F144" s="70">
        <v>1</v>
      </c>
    </row>
    <row r="145" spans="1:6" ht="14.25">
      <c r="A145" s="58" t="s">
        <v>138</v>
      </c>
      <c r="B145" s="59" t="s">
        <v>63</v>
      </c>
      <c r="C145" s="59" t="s">
        <v>63</v>
      </c>
      <c r="D145" s="59" t="s">
        <v>0</v>
      </c>
      <c r="E145" s="59"/>
      <c r="F145" s="78">
        <f>F146</f>
        <v>2418.59</v>
      </c>
    </row>
    <row r="146" spans="1:6" ht="12.75">
      <c r="A146" s="3" t="s">
        <v>65</v>
      </c>
      <c r="B146" s="4" t="s">
        <v>35</v>
      </c>
      <c r="C146" s="4" t="s">
        <v>35</v>
      </c>
      <c r="D146" s="4"/>
      <c r="E146" s="4"/>
      <c r="F146" s="68">
        <f>F147+F155+F157+F159+F163+F165+F167+F169+F171+F173+F176+F178+F180</f>
        <v>2418.59</v>
      </c>
    </row>
    <row r="147" spans="1:6" ht="12.75">
      <c r="A147" s="3" t="s">
        <v>34</v>
      </c>
      <c r="B147" s="4" t="s">
        <v>36</v>
      </c>
      <c r="C147" s="4" t="s">
        <v>283</v>
      </c>
      <c r="D147" s="4"/>
      <c r="E147" s="4"/>
      <c r="F147" s="68">
        <f>SUM(F148:F154)</f>
        <v>373.64</v>
      </c>
    </row>
    <row r="148" spans="1:6" ht="12.75">
      <c r="A148" s="1" t="s">
        <v>139</v>
      </c>
      <c r="B148" s="34" t="s">
        <v>79</v>
      </c>
      <c r="C148" s="34" t="s">
        <v>284</v>
      </c>
      <c r="D148" s="34" t="s">
        <v>38</v>
      </c>
      <c r="E148" s="34" t="s">
        <v>48</v>
      </c>
      <c r="F148" s="70">
        <v>112.7</v>
      </c>
    </row>
    <row r="149" spans="1:6" ht="12.75">
      <c r="A149" s="2" t="s">
        <v>140</v>
      </c>
      <c r="B149" s="34" t="s">
        <v>37</v>
      </c>
      <c r="C149" s="34" t="s">
        <v>285</v>
      </c>
      <c r="D149" s="34" t="s">
        <v>38</v>
      </c>
      <c r="E149" s="34" t="s">
        <v>48</v>
      </c>
      <c r="F149" s="70">
        <v>48.12</v>
      </c>
    </row>
    <row r="150" spans="1:6" ht="12.75">
      <c r="A150" s="2" t="s">
        <v>141</v>
      </c>
      <c r="B150" s="34" t="s">
        <v>39</v>
      </c>
      <c r="C150" s="34" t="s">
        <v>286</v>
      </c>
      <c r="D150" s="34" t="s">
        <v>38</v>
      </c>
      <c r="E150" s="34" t="s">
        <v>48</v>
      </c>
      <c r="F150" s="70">
        <v>6.1</v>
      </c>
    </row>
    <row r="151" spans="1:6" ht="25.5">
      <c r="A151" s="2" t="s">
        <v>142</v>
      </c>
      <c r="B151" s="34" t="s">
        <v>40</v>
      </c>
      <c r="C151" s="34" t="s">
        <v>287</v>
      </c>
      <c r="D151" s="34" t="s">
        <v>38</v>
      </c>
      <c r="E151" s="34" t="s">
        <v>48</v>
      </c>
      <c r="F151" s="70">
        <v>36.78</v>
      </c>
    </row>
    <row r="152" spans="1:6" ht="12.75" customHeight="1" hidden="1">
      <c r="A152" s="2" t="s">
        <v>143</v>
      </c>
      <c r="B152" s="34" t="s">
        <v>41</v>
      </c>
      <c r="C152" s="34" t="s">
        <v>288</v>
      </c>
      <c r="D152" s="34" t="s">
        <v>38</v>
      </c>
      <c r="E152" s="34" t="s">
        <v>48</v>
      </c>
      <c r="F152" s="70">
        <v>0</v>
      </c>
    </row>
    <row r="153" spans="1:6" ht="12.75" customHeight="1">
      <c r="A153" s="2" t="s">
        <v>144</v>
      </c>
      <c r="B153" s="34" t="s">
        <v>42</v>
      </c>
      <c r="C153" s="34" t="s">
        <v>289</v>
      </c>
      <c r="D153" s="34" t="s">
        <v>38</v>
      </c>
      <c r="E153" s="34" t="s">
        <v>48</v>
      </c>
      <c r="F153" s="70">
        <v>63</v>
      </c>
    </row>
    <row r="154" spans="1:6" ht="12.75" customHeight="1">
      <c r="A154" s="2" t="s">
        <v>145</v>
      </c>
      <c r="B154" s="34" t="s">
        <v>43</v>
      </c>
      <c r="C154" s="34" t="s">
        <v>290</v>
      </c>
      <c r="D154" s="34" t="s">
        <v>38</v>
      </c>
      <c r="E154" s="34" t="s">
        <v>48</v>
      </c>
      <c r="F154" s="70">
        <v>106.94</v>
      </c>
    </row>
    <row r="155" spans="1:6" ht="12.75" customHeight="1">
      <c r="A155" s="3" t="s">
        <v>45</v>
      </c>
      <c r="B155" s="4" t="s">
        <v>46</v>
      </c>
      <c r="C155" s="4" t="s">
        <v>291</v>
      </c>
      <c r="D155" s="4" t="s">
        <v>0</v>
      </c>
      <c r="E155" s="4"/>
      <c r="F155" s="68">
        <f>F156</f>
        <v>100</v>
      </c>
    </row>
    <row r="156" spans="1:6" ht="12.75" customHeight="1">
      <c r="A156" s="33" t="s">
        <v>72</v>
      </c>
      <c r="B156" s="34" t="s">
        <v>46</v>
      </c>
      <c r="C156" s="34" t="s">
        <v>291</v>
      </c>
      <c r="D156" s="34" t="s">
        <v>47</v>
      </c>
      <c r="E156" s="34" t="s">
        <v>44</v>
      </c>
      <c r="F156" s="70">
        <v>100</v>
      </c>
    </row>
    <row r="157" spans="1:6" ht="12.75" customHeight="1">
      <c r="A157" s="3" t="s">
        <v>146</v>
      </c>
      <c r="B157" s="4" t="s">
        <v>49</v>
      </c>
      <c r="C157" s="4" t="s">
        <v>292</v>
      </c>
      <c r="D157" s="4" t="s">
        <v>0</v>
      </c>
      <c r="E157" s="4"/>
      <c r="F157" s="68">
        <f>F158</f>
        <v>26.7</v>
      </c>
    </row>
    <row r="158" spans="1:6" ht="12.75" customHeight="1">
      <c r="A158" s="33" t="s">
        <v>113</v>
      </c>
      <c r="B158" s="34" t="s">
        <v>49</v>
      </c>
      <c r="C158" s="34" t="s">
        <v>292</v>
      </c>
      <c r="D158" s="34" t="s">
        <v>66</v>
      </c>
      <c r="E158" s="34" t="s">
        <v>48</v>
      </c>
      <c r="F158" s="70">
        <v>26.7</v>
      </c>
    </row>
    <row r="159" spans="1:6" ht="12.75" customHeight="1">
      <c r="A159" s="3" t="s">
        <v>80</v>
      </c>
      <c r="B159" s="4" t="s">
        <v>152</v>
      </c>
      <c r="C159" s="4" t="s">
        <v>293</v>
      </c>
      <c r="D159" s="4" t="s">
        <v>0</v>
      </c>
      <c r="E159" s="4"/>
      <c r="F159" s="68">
        <f>SUM(F160:F162)</f>
        <v>413.40000000000003</v>
      </c>
    </row>
    <row r="160" spans="1:6" ht="12.75" customHeight="1">
      <c r="A160" s="33" t="s">
        <v>113</v>
      </c>
      <c r="B160" s="34" t="s">
        <v>50</v>
      </c>
      <c r="C160" s="34" t="s">
        <v>294</v>
      </c>
      <c r="D160" s="34" t="s">
        <v>66</v>
      </c>
      <c r="E160" s="34" t="s">
        <v>48</v>
      </c>
      <c r="F160" s="70">
        <v>376.3</v>
      </c>
    </row>
    <row r="161" spans="1:6" ht="12.75" customHeight="1">
      <c r="A161" s="33" t="s">
        <v>51</v>
      </c>
      <c r="B161" s="34" t="s">
        <v>50</v>
      </c>
      <c r="C161" s="34" t="s">
        <v>294</v>
      </c>
      <c r="D161" s="34" t="s">
        <v>52</v>
      </c>
      <c r="E161" s="34" t="s">
        <v>48</v>
      </c>
      <c r="F161" s="35">
        <v>25.1</v>
      </c>
    </row>
    <row r="162" spans="1:6" ht="12.75" customHeight="1">
      <c r="A162" s="33" t="s">
        <v>295</v>
      </c>
      <c r="B162" s="34" t="s">
        <v>50</v>
      </c>
      <c r="C162" s="34" t="s">
        <v>294</v>
      </c>
      <c r="D162" s="34" t="s">
        <v>296</v>
      </c>
      <c r="E162" s="34" t="s">
        <v>48</v>
      </c>
      <c r="F162" s="35">
        <v>12</v>
      </c>
    </row>
    <row r="163" spans="1:6" ht="12.75" customHeight="1">
      <c r="A163" s="3" t="s">
        <v>81</v>
      </c>
      <c r="B163" s="4" t="s">
        <v>82</v>
      </c>
      <c r="C163" s="4" t="s">
        <v>297</v>
      </c>
      <c r="D163" s="4"/>
      <c r="E163" s="4"/>
      <c r="F163" s="5">
        <f>F164</f>
        <v>59.76</v>
      </c>
    </row>
    <row r="164" spans="1:6" ht="12.75" customHeight="1">
      <c r="A164" s="33" t="s">
        <v>162</v>
      </c>
      <c r="B164" s="34" t="s">
        <v>82</v>
      </c>
      <c r="C164" s="34" t="s">
        <v>297</v>
      </c>
      <c r="D164" s="34" t="s">
        <v>66</v>
      </c>
      <c r="E164" s="34" t="s">
        <v>48</v>
      </c>
      <c r="F164" s="35">
        <v>59.76</v>
      </c>
    </row>
    <row r="165" spans="1:6" ht="25.5">
      <c r="A165" s="3" t="s">
        <v>132</v>
      </c>
      <c r="B165" s="4" t="s">
        <v>206</v>
      </c>
      <c r="C165" s="4" t="s">
        <v>298</v>
      </c>
      <c r="D165" s="4" t="s">
        <v>0</v>
      </c>
      <c r="E165" s="4"/>
      <c r="F165" s="5">
        <f>F166</f>
        <v>1021.92</v>
      </c>
    </row>
    <row r="166" spans="1:6" ht="12.75" customHeight="1">
      <c r="A166" s="33" t="s">
        <v>62</v>
      </c>
      <c r="B166" s="34" t="s">
        <v>206</v>
      </c>
      <c r="C166" s="34" t="s">
        <v>298</v>
      </c>
      <c r="D166" s="34" t="s">
        <v>76</v>
      </c>
      <c r="E166" s="34" t="s">
        <v>10</v>
      </c>
      <c r="F166" s="35">
        <v>1021.92</v>
      </c>
    </row>
    <row r="167" spans="1:6" ht="12.75" hidden="1">
      <c r="A167" s="3" t="s">
        <v>57</v>
      </c>
      <c r="B167" s="4" t="s">
        <v>59</v>
      </c>
      <c r="C167" s="4" t="s">
        <v>299</v>
      </c>
      <c r="D167" s="4" t="s">
        <v>0</v>
      </c>
      <c r="E167" s="4"/>
      <c r="F167" s="5">
        <f>F168</f>
        <v>0</v>
      </c>
    </row>
    <row r="168" spans="1:6" ht="12.75" customHeight="1" hidden="1">
      <c r="A168" s="33" t="s">
        <v>113</v>
      </c>
      <c r="B168" s="34" t="s">
        <v>59</v>
      </c>
      <c r="C168" s="34" t="s">
        <v>300</v>
      </c>
      <c r="D168" s="34" t="s">
        <v>66</v>
      </c>
      <c r="E168" s="34" t="s">
        <v>58</v>
      </c>
      <c r="F168" s="35"/>
    </row>
    <row r="169" spans="1:6" ht="12.75" customHeight="1" hidden="1">
      <c r="A169" s="3" t="s">
        <v>207</v>
      </c>
      <c r="B169" s="4" t="s">
        <v>208</v>
      </c>
      <c r="C169" s="4" t="s">
        <v>301</v>
      </c>
      <c r="D169" s="4"/>
      <c r="E169" s="4"/>
      <c r="F169" s="5">
        <f>F170</f>
        <v>0</v>
      </c>
    </row>
    <row r="170" spans="1:6" ht="12.75" customHeight="1" hidden="1">
      <c r="A170" s="33" t="s">
        <v>162</v>
      </c>
      <c r="B170" s="34" t="s">
        <v>208</v>
      </c>
      <c r="C170" s="34" t="s">
        <v>301</v>
      </c>
      <c r="D170" s="34" t="s">
        <v>66</v>
      </c>
      <c r="E170" s="34" t="s">
        <v>48</v>
      </c>
      <c r="F170" s="35">
        <v>0</v>
      </c>
    </row>
    <row r="171" spans="1:6" ht="12.75" customHeight="1" hidden="1">
      <c r="A171" s="3" t="s">
        <v>209</v>
      </c>
      <c r="B171" s="4" t="s">
        <v>210</v>
      </c>
      <c r="C171" s="4" t="s">
        <v>302</v>
      </c>
      <c r="D171" s="4"/>
      <c r="E171" s="4"/>
      <c r="F171" s="5">
        <f>F172</f>
        <v>0</v>
      </c>
    </row>
    <row r="172" spans="1:6" ht="12.75" customHeight="1" hidden="1">
      <c r="A172" s="33" t="s">
        <v>162</v>
      </c>
      <c r="B172" s="34" t="s">
        <v>210</v>
      </c>
      <c r="C172" s="34" t="s">
        <v>302</v>
      </c>
      <c r="D172" s="34" t="s">
        <v>66</v>
      </c>
      <c r="E172" s="34" t="s">
        <v>48</v>
      </c>
      <c r="F172" s="35">
        <v>0</v>
      </c>
    </row>
    <row r="173" spans="1:6" ht="25.5">
      <c r="A173" s="3" t="s">
        <v>53</v>
      </c>
      <c r="B173" s="4" t="s">
        <v>153</v>
      </c>
      <c r="C173" s="4" t="s">
        <v>303</v>
      </c>
      <c r="D173" s="4"/>
      <c r="E173" s="4"/>
      <c r="F173" s="5">
        <f>F174+F175</f>
        <v>223.17</v>
      </c>
    </row>
    <row r="174" spans="1:6" ht="12.75">
      <c r="A174" s="33" t="s">
        <v>135</v>
      </c>
      <c r="B174" s="34" t="s">
        <v>55</v>
      </c>
      <c r="C174" s="34" t="s">
        <v>304</v>
      </c>
      <c r="D174" s="34" t="s">
        <v>67</v>
      </c>
      <c r="E174" s="34" t="s">
        <v>54</v>
      </c>
      <c r="F174" s="35">
        <v>206.63</v>
      </c>
    </row>
    <row r="175" spans="1:6" ht="20.25" customHeight="1">
      <c r="A175" s="33" t="s">
        <v>113</v>
      </c>
      <c r="B175" s="34" t="s">
        <v>55</v>
      </c>
      <c r="C175" s="34" t="s">
        <v>304</v>
      </c>
      <c r="D175" s="34" t="s">
        <v>66</v>
      </c>
      <c r="E175" s="34" t="s">
        <v>54</v>
      </c>
      <c r="F175" s="35">
        <v>16.54</v>
      </c>
    </row>
    <row r="176" spans="1:6" ht="12.75">
      <c r="A176" s="53" t="s">
        <v>213</v>
      </c>
      <c r="B176" s="4" t="s">
        <v>214</v>
      </c>
      <c r="C176" s="4" t="s">
        <v>268</v>
      </c>
      <c r="D176" s="4" t="s">
        <v>0</v>
      </c>
      <c r="E176" s="4"/>
      <c r="F176" s="5">
        <f>F177</f>
        <v>200</v>
      </c>
    </row>
    <row r="177" spans="1:6" ht="26.25" thickBot="1">
      <c r="A177" s="33" t="s">
        <v>113</v>
      </c>
      <c r="B177" s="34" t="s">
        <v>214</v>
      </c>
      <c r="C177" s="34" t="s">
        <v>268</v>
      </c>
      <c r="D177" s="34" t="s">
        <v>66</v>
      </c>
      <c r="E177" s="34" t="s">
        <v>19</v>
      </c>
      <c r="F177" s="35">
        <v>200</v>
      </c>
    </row>
    <row r="178" spans="1:6" ht="39" hidden="1" thickBot="1">
      <c r="A178" s="3" t="s">
        <v>211</v>
      </c>
      <c r="B178" s="4" t="s">
        <v>212</v>
      </c>
      <c r="C178" s="4" t="s">
        <v>269</v>
      </c>
      <c r="D178" s="4" t="s">
        <v>0</v>
      </c>
      <c r="E178" s="4"/>
      <c r="F178" s="5">
        <f>F179</f>
        <v>0</v>
      </c>
    </row>
    <row r="179" spans="1:6" ht="26.25" hidden="1" thickBot="1">
      <c r="A179" s="33" t="s">
        <v>113</v>
      </c>
      <c r="B179" s="34" t="s">
        <v>212</v>
      </c>
      <c r="C179" s="34" t="s">
        <v>269</v>
      </c>
      <c r="D179" s="34" t="s">
        <v>66</v>
      </c>
      <c r="E179" s="34" t="s">
        <v>3</v>
      </c>
      <c r="F179" s="35">
        <v>0</v>
      </c>
    </row>
    <row r="180" spans="1:6" ht="26.25" hidden="1" thickBot="1">
      <c r="A180" s="30" t="s">
        <v>223</v>
      </c>
      <c r="B180" s="31" t="s">
        <v>219</v>
      </c>
      <c r="C180" s="31" t="s">
        <v>270</v>
      </c>
      <c r="D180" s="31" t="s">
        <v>0</v>
      </c>
      <c r="E180" s="31"/>
      <c r="F180" s="32">
        <f>F181</f>
        <v>0</v>
      </c>
    </row>
    <row r="181" spans="1:6" ht="26.25" hidden="1" thickBot="1">
      <c r="A181" s="33" t="s">
        <v>113</v>
      </c>
      <c r="B181" s="34" t="s">
        <v>219</v>
      </c>
      <c r="C181" s="34" t="s">
        <v>270</v>
      </c>
      <c r="D181" s="34" t="s">
        <v>66</v>
      </c>
      <c r="E181" s="34" t="s">
        <v>3</v>
      </c>
      <c r="F181" s="35">
        <v>0</v>
      </c>
    </row>
    <row r="182" spans="1:6" ht="15" thickBot="1">
      <c r="A182" s="60" t="s">
        <v>64</v>
      </c>
      <c r="B182" s="61"/>
      <c r="C182" s="61"/>
      <c r="D182" s="61"/>
      <c r="E182" s="61"/>
      <c r="F182" s="62">
        <f>F10+F126</f>
        <v>34048.996</v>
      </c>
    </row>
  </sheetData>
  <sheetProtection/>
  <mergeCells count="32">
    <mergeCell ref="F88:F89"/>
    <mergeCell ref="B71:B72"/>
    <mergeCell ref="C71:C72"/>
    <mergeCell ref="D71:D72"/>
    <mergeCell ref="E71:E72"/>
    <mergeCell ref="F71:F72"/>
    <mergeCell ref="B88:B89"/>
    <mergeCell ref="C88:C89"/>
    <mergeCell ref="D88:D89"/>
    <mergeCell ref="E88:E89"/>
    <mergeCell ref="B28:B29"/>
    <mergeCell ref="C28:C29"/>
    <mergeCell ref="D28:D29"/>
    <mergeCell ref="E28:E29"/>
    <mergeCell ref="F28:F29"/>
    <mergeCell ref="B41:B42"/>
    <mergeCell ref="C41:C42"/>
    <mergeCell ref="D41:D42"/>
    <mergeCell ref="E41:E42"/>
    <mergeCell ref="F41:F42"/>
    <mergeCell ref="A7:E7"/>
    <mergeCell ref="B12:B13"/>
    <mergeCell ref="C12:C13"/>
    <mergeCell ref="D12:D13"/>
    <mergeCell ref="E12:E13"/>
    <mergeCell ref="F12:F13"/>
    <mergeCell ref="B1:E1"/>
    <mergeCell ref="B2:E2"/>
    <mergeCell ref="B3:E3"/>
    <mergeCell ref="B4:E4"/>
    <mergeCell ref="A5:F5"/>
    <mergeCell ref="A6:F6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Воронин Е.В.</cp:lastModifiedBy>
  <cp:lastPrinted>2015-12-21T04:54:20Z</cp:lastPrinted>
  <dcterms:created xsi:type="dcterms:W3CDTF">2002-03-11T10:22:12Z</dcterms:created>
  <dcterms:modified xsi:type="dcterms:W3CDTF">2015-12-21T04:54:23Z</dcterms:modified>
  <cp:category/>
  <cp:version/>
  <cp:contentType/>
  <cp:contentStatus/>
</cp:coreProperties>
</file>