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1 кв 2015" sheetId="12" r:id="rId12"/>
  </sheets>
  <definedNames>
    <definedName name="_xlnm.Print_Area" localSheetId="11">'1 кв 2015'!$A$1:$H$155</definedName>
  </definedNames>
  <calcPr fullCalcOnLoad="1"/>
</workbook>
</file>

<file path=xl/sharedStrings.xml><?xml version="1.0" encoding="utf-8"?>
<sst xmlns="http://schemas.openxmlformats.org/spreadsheetml/2006/main" count="17422" uniqueCount="1099">
  <si>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</si>
  <si>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</si>
  <si>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</si>
  <si>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</si>
  <si>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</si>
  <si>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</si>
  <si>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</si>
  <si>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</si>
  <si>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</si>
  <si>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</si>
  <si>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</si>
  <si>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</si>
  <si>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</si>
  <si>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</si>
  <si>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</si>
  <si>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</si>
  <si>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</si>
  <si>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</si>
  <si>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</si>
  <si>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</si>
  <si>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</si>
  <si>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</si>
  <si>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</si>
  <si>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</si>
  <si>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</si>
  <si>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</si>
  <si>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</si>
  <si>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</si>
  <si>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</si>
  <si>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</si>
  <si>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</si>
  <si>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</si>
  <si>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</si>
  <si>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</si>
  <si>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</si>
  <si>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</si>
  <si>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</si>
  <si>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</si>
  <si>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</si>
  <si>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</si>
  <si>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</si>
  <si>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</si>
  <si>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</si>
  <si>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</si>
  <si>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</si>
  <si>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</si>
  <si>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</si>
  <si>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</si>
  <si>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</si>
  <si>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</si>
  <si>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</si>
  <si>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</si>
  <si>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</si>
  <si>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</si>
  <si>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</si>
  <si>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</si>
  <si>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</si>
  <si>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</si>
  <si>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</si>
  <si>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</si>
  <si>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</si>
  <si>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</si>
  <si>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</si>
  <si>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</si>
  <si>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</si>
  <si>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</si>
  <si>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</si>
  <si>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</si>
  <si>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</si>
  <si>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</si>
  <si>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</si>
  <si>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</si>
  <si>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</si>
  <si>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</si>
  <si>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</si>
  <si>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</si>
  <si>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</si>
  <si>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</si>
  <si>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</si>
  <si>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</si>
  <si>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</si>
  <si>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</si>
  <si>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</si>
  <si>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</si>
  <si>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</si>
  <si>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</si>
  <si>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</si>
  <si>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</si>
  <si>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</si>
  <si>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</si>
  <si>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</si>
  <si>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</si>
  <si>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</si>
  <si>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</si>
  <si>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</si>
  <si>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</si>
  <si>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</si>
  <si>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</si>
  <si>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</si>
  <si>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</si>
  <si>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</si>
  <si>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</si>
  <si>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</si>
  <si>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</si>
  <si>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</si>
  <si>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</si>
  <si>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</si>
  <si>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</si>
  <si>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</si>
  <si>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</si>
  <si>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</si>
  <si>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</si>
  <si>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</si>
  <si>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</si>
  <si>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</si>
  <si>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</si>
  <si>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</si>
  <si>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</si>
  <si>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</si>
  <si>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</si>
  <si>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</si>
  <si>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</si>
  <si>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</si>
  <si>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</si>
  <si>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</si>
  <si>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</si>
  <si>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</si>
  <si>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</si>
  <si>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</si>
  <si>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</si>
  <si>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</si>
  <si>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</si>
  <si>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</si>
  <si>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</si>
  <si>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</si>
  <si>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</si>
  <si>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</si>
  <si>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</si>
  <si>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</si>
  <si>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</si>
  <si>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</si>
  <si>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</si>
  <si>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</si>
  <si>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</si>
  <si>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</si>
  <si>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</si>
  <si>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</si>
  <si>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</si>
  <si>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</si>
  <si>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</si>
  <si>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</si>
  <si>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</si>
  <si>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</si>
  <si>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</si>
  <si>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</si>
  <si>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</si>
  <si>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</si>
  <si>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</si>
  <si>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</si>
  <si>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</si>
  <si>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</si>
  <si>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</si>
  <si>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</si>
  <si>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</si>
  <si>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</si>
  <si>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</si>
  <si>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</si>
  <si>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</si>
  <si>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</si>
  <si>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</si>
  <si>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</si>
  <si>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</si>
  <si>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</si>
  <si>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</si>
  <si>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</si>
  <si>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</si>
  <si>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</si>
  <si>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</si>
  <si>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</si>
  <si>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</si>
  <si>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</si>
  <si>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</si>
  <si>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</si>
  <si>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</si>
  <si>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</si>
  <si>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</si>
  <si>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</si>
  <si>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</si>
  <si>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</si>
  <si>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</si>
  <si>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</si>
  <si>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</si>
  <si>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</si>
  <si>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</si>
  <si>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</si>
  <si>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</si>
  <si>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</si>
  <si>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</si>
  <si>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</si>
  <si>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</si>
  <si>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</si>
  <si>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</si>
  <si>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</si>
  <si>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</si>
  <si>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</si>
  <si>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</si>
  <si>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</si>
  <si>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</si>
  <si>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</si>
  <si>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</si>
  <si>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</si>
  <si>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</si>
  <si>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</si>
  <si>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</si>
  <si>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</si>
  <si>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</si>
  <si>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</si>
  <si>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</si>
  <si>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</si>
  <si>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</si>
  <si>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</si>
  <si>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</si>
  <si>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</si>
  <si>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</si>
  <si>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</si>
  <si>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</si>
  <si>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</si>
  <si>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</si>
  <si>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</si>
  <si>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</si>
  <si>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</si>
  <si>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</si>
  <si>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</si>
  <si>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</si>
  <si>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</si>
  <si>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</si>
  <si>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</si>
  <si>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</si>
  <si>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</si>
  <si>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</si>
  <si>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</si>
  <si>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</si>
  <si>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</si>
  <si>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</si>
  <si>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</si>
  <si>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</si>
  <si>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</si>
  <si>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</si>
  <si>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</si>
  <si>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</si>
  <si>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</si>
  <si>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</si>
  <si>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</si>
  <si>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</si>
  <si>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</si>
  <si>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</si>
  <si>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</si>
  <si>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</si>
  <si>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</si>
  <si>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</si>
  <si>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</si>
  <si>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</si>
  <si>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</si>
  <si>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</si>
  <si>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</si>
  <si>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</si>
  <si>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</si>
  <si>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</si>
  <si>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</si>
  <si>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</si>
  <si>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</si>
  <si>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</si>
  <si>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</si>
  <si>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</si>
  <si>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</si>
  <si>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</si>
  <si>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</si>
  <si>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</si>
  <si>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</si>
  <si>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</si>
  <si>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</si>
  <si>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</si>
  <si>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</si>
  <si>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</si>
  <si>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</si>
  <si>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</si>
  <si>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</si>
  <si>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</si>
  <si>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</si>
  <si>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</si>
  <si>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</si>
  <si>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</si>
  <si>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</si>
  <si>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</si>
  <si>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</si>
  <si>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</si>
  <si>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</si>
  <si>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</si>
  <si>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</si>
  <si>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</si>
  <si>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</si>
  <si>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</si>
  <si>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</si>
  <si>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</si>
  <si>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</si>
  <si>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</si>
  <si>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</si>
  <si>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</si>
  <si>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</si>
  <si>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</si>
  <si>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</si>
  <si>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</si>
  <si>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</si>
  <si>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</si>
  <si>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</si>
  <si>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</si>
  <si>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</si>
  <si>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</si>
  <si>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</si>
  <si>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</si>
  <si>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</si>
  <si>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</si>
  <si>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</si>
  <si>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</si>
  <si>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</si>
  <si>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</si>
  <si>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</si>
  <si>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</si>
  <si>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</si>
  <si>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</si>
  <si>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</si>
  <si>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</si>
  <si>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</si>
  <si>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</si>
  <si>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</si>
  <si>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</si>
  <si>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</si>
  <si>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</si>
  <si>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</si>
  <si>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</si>
  <si>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</si>
  <si>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</si>
  <si>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</si>
  <si>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</si>
  <si>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</si>
  <si>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</si>
  <si>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</si>
  <si>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</si>
  <si>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</si>
  <si>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</si>
  <si>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</si>
  <si>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</si>
  <si>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</si>
  <si>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</si>
  <si>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</si>
  <si>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</si>
  <si>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</si>
  <si>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</si>
  <si>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</si>
  <si>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</si>
  <si>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</si>
  <si>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</si>
  <si>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</si>
  <si>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</si>
  <si>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</si>
  <si>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</si>
  <si>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</si>
  <si>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</si>
  <si>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</si>
  <si>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</si>
  <si>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</si>
  <si>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</si>
  <si>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</si>
  <si>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</si>
  <si>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</si>
  <si>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</si>
  <si>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</si>
  <si>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</si>
  <si>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</si>
  <si>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</si>
  <si>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</si>
  <si>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</si>
  <si>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</si>
  <si>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</si>
  <si>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</si>
  <si>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</si>
  <si>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</si>
  <si>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</si>
  <si>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</si>
  <si>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</si>
  <si>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</si>
  <si>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</si>
  <si>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</si>
  <si>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</si>
  <si>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</si>
  <si>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</si>
  <si>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</si>
  <si>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</si>
  <si>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</si>
  <si>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</si>
  <si>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</si>
  <si>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</si>
  <si>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</si>
  <si>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</si>
  <si>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</si>
  <si>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</si>
  <si>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</si>
  <si>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</si>
  <si>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</si>
  <si>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</si>
  <si>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</si>
  <si>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</si>
  <si>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</si>
  <si>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</si>
  <si>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</si>
  <si>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</si>
  <si>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</si>
  <si>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</si>
  <si>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</si>
  <si>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</si>
  <si>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</si>
  <si>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</si>
  <si>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</si>
  <si>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</si>
  <si>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</si>
  <si>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</si>
  <si>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</si>
  <si>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</si>
  <si>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</si>
  <si>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</si>
  <si>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</si>
  <si>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</si>
  <si>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</si>
  <si>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</si>
  <si>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</si>
  <si>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</si>
  <si>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</si>
  <si>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</si>
  <si>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</si>
  <si>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</si>
  <si>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</si>
  <si>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</si>
  <si>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</si>
  <si>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</si>
  <si>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</si>
  <si>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</si>
  <si>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</si>
  <si>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</si>
  <si>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</si>
  <si>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</si>
  <si>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</si>
  <si>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</si>
  <si>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</si>
  <si>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</si>
  <si>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</si>
  <si>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</si>
  <si>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</si>
  <si>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</si>
  <si>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</si>
  <si>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</si>
  <si>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</si>
  <si>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</si>
  <si>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</si>
  <si>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</si>
  <si>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</si>
  <si>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</si>
  <si>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</si>
  <si>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</si>
  <si>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</si>
  <si>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</si>
  <si>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</si>
  <si>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</si>
  <si>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</si>
  <si>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</si>
  <si>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</si>
  <si>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</si>
  <si>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</si>
  <si>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</si>
  <si>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</si>
  <si>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</si>
  <si>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</si>
  <si>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</si>
  <si>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</si>
  <si>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</si>
  <si>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</si>
  <si>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</si>
  <si>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</si>
  <si>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</si>
  <si>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</si>
  <si>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</si>
  <si>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</si>
  <si>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</si>
  <si>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</si>
  <si>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</si>
  <si>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</si>
  <si>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</si>
  <si>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</si>
  <si>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</si>
  <si>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</si>
  <si>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</si>
  <si>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</si>
  <si>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</si>
  <si>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</si>
  <si>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</si>
  <si>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</si>
  <si>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</si>
  <si>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</si>
  <si>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</si>
  <si>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</si>
  <si>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</si>
  <si>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</si>
  <si>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</si>
  <si>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</si>
  <si>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</si>
  <si>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</si>
  <si>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</si>
  <si>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</si>
  <si>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</si>
  <si>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</si>
  <si>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</si>
  <si>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</si>
  <si>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</si>
  <si>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</si>
  <si>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</si>
  <si>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</si>
  <si>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</si>
  <si>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</si>
  <si>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</si>
  <si>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</si>
  <si>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</si>
  <si>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</si>
  <si>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</si>
  <si>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</si>
  <si>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</si>
  <si>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</si>
  <si>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</si>
  <si>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</si>
  <si>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</si>
  <si>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</si>
  <si>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</si>
  <si>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</si>
  <si>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</si>
  <si>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</si>
  <si>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</si>
  <si>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</si>
  <si>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</si>
  <si>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</si>
  <si>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</si>
  <si>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</si>
  <si>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</si>
  <si>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</si>
  <si>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</si>
  <si>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</si>
  <si>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</si>
  <si>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</si>
  <si>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</si>
  <si>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</si>
  <si>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</si>
  <si>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</si>
  <si>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</si>
  <si>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</si>
  <si>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</si>
  <si>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</si>
  <si>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</si>
  <si>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</si>
  <si>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</si>
  <si>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</si>
  <si>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</si>
  <si>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</si>
  <si>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</si>
  <si>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</si>
  <si>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</si>
  <si>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</si>
  <si>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</si>
  <si>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</si>
  <si>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</si>
  <si>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</si>
  <si>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</si>
  <si>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</si>
  <si>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</si>
  <si>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</si>
  <si>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</si>
  <si>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</si>
  <si>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</si>
  <si>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</si>
  <si>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</si>
  <si>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</si>
  <si>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</si>
  <si>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</si>
  <si>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</si>
  <si>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</si>
  <si>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</si>
  <si>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</si>
  <si>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</si>
  <si>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</si>
  <si>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</si>
  <si>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</si>
  <si>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</si>
  <si>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</si>
  <si>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</si>
  <si>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</si>
  <si>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</si>
  <si>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</si>
  <si>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</si>
  <si>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</si>
  <si>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</si>
  <si>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</si>
  <si>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</si>
  <si>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</si>
  <si>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</si>
  <si>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</si>
  <si>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</si>
  <si>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</si>
  <si>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</si>
  <si>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</si>
  <si>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</si>
  <si>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</si>
  <si>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</si>
  <si>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</si>
  <si>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</si>
  <si>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</si>
  <si>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</si>
  <si>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</si>
  <si>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</si>
  <si>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</si>
  <si>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</si>
  <si>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</si>
  <si>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</si>
  <si>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</si>
  <si>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</si>
  <si>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</si>
  <si>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</si>
  <si>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</si>
  <si>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</si>
  <si>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</si>
  <si>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</si>
  <si>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</si>
  <si>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</si>
  <si>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</si>
  <si>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</si>
  <si>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</si>
  <si>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</si>
  <si>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</si>
  <si>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</si>
  <si>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</si>
  <si>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</si>
  <si>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</si>
  <si>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</si>
  <si>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</si>
  <si>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</si>
  <si>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</si>
  <si>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</si>
  <si>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</si>
  <si>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</si>
  <si>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</si>
  <si>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</si>
  <si>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</si>
  <si>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</si>
  <si>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</si>
  <si>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</si>
  <si>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</si>
  <si>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</si>
  <si>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</si>
  <si>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</si>
  <si>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</si>
  <si>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</si>
  <si>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</si>
  <si>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</si>
  <si>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</si>
  <si>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</si>
  <si>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</si>
  <si>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</si>
  <si>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</si>
  <si>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</si>
  <si>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</si>
  <si>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</si>
  <si>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</si>
  <si>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</si>
  <si>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</si>
  <si>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</si>
  <si>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</si>
  <si>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</si>
  <si>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</si>
  <si>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</si>
  <si>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</si>
  <si>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</si>
  <si>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</si>
  <si>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</si>
  <si>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</si>
  <si>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</si>
  <si>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</si>
  <si>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</si>
  <si>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</si>
  <si>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</si>
  <si>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</si>
  <si>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</si>
  <si>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</si>
  <si>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</si>
  <si>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</si>
  <si>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</si>
  <si>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</si>
  <si>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</si>
  <si>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</si>
  <si>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</si>
  <si>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</si>
  <si>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</si>
  <si>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</si>
  <si>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</si>
  <si>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</si>
  <si>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</si>
  <si>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</si>
  <si>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</si>
  <si>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</si>
  <si>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</si>
  <si>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</si>
  <si>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</si>
  <si>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</si>
  <si>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</si>
  <si>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</si>
  <si>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</si>
  <si>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</si>
  <si>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</si>
  <si>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</si>
  <si>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</si>
  <si>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</si>
  <si>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</si>
  <si>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</si>
  <si>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</si>
  <si>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</si>
  <si>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</si>
  <si>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</si>
  <si>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</si>
  <si>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</si>
  <si>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</si>
  <si>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</si>
  <si>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</si>
  <si>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</si>
  <si>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</si>
  <si>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</si>
  <si>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</si>
  <si>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</si>
  <si>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</si>
  <si>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</si>
  <si>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</si>
  <si>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</si>
  <si>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</si>
  <si>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</si>
  <si>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</si>
  <si>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</si>
  <si>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</si>
  <si>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</si>
  <si>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</si>
  <si>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</si>
  <si>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</si>
  <si>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</si>
  <si>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</si>
  <si>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</si>
  <si>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</si>
  <si>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</si>
  <si>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</si>
  <si>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</si>
  <si>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</si>
  <si>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</si>
  <si>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</si>
  <si>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</si>
  <si>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</si>
  <si>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</si>
  <si>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</si>
  <si>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</si>
  <si>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</si>
  <si>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</si>
  <si>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</si>
  <si>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</si>
  <si>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</si>
  <si>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</si>
  <si>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</si>
  <si>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</si>
  <si>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</si>
  <si>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</si>
  <si>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</si>
  <si>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</si>
  <si>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</si>
  <si>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</si>
  <si>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</si>
  <si>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</si>
  <si>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</si>
  <si>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</si>
  <si>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</si>
  <si>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</si>
  <si>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</si>
  <si>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</si>
  <si>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</si>
  <si>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</si>
  <si>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</si>
  <si>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</si>
  <si>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</si>
  <si>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</si>
  <si>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</si>
  <si>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</si>
  <si>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</si>
  <si>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</si>
  <si>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</si>
  <si>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</si>
  <si>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</si>
  <si>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</si>
  <si>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</si>
  <si>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</si>
  <si>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</si>
  <si>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</si>
  <si>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</si>
  <si>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</si>
  <si>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</si>
  <si>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</si>
  <si>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</si>
  <si>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</si>
  <si>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</si>
  <si>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</si>
  <si>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</si>
  <si>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</si>
  <si>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</si>
  <si>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</si>
  <si>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</si>
  <si>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</si>
  <si>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</si>
  <si>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</si>
  <si>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</si>
  <si>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</si>
  <si>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</si>
  <si>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</si>
  <si>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</si>
  <si>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</si>
  <si>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</si>
  <si>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</si>
  <si>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</si>
  <si>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</si>
  <si>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</si>
  <si>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</si>
  <si>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</si>
  <si>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</si>
  <si>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</si>
  <si>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</si>
  <si>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</si>
  <si>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</si>
  <si>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</si>
  <si>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</si>
  <si>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</si>
  <si>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</si>
  <si>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</si>
  <si>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</si>
  <si>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</si>
  <si>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</si>
  <si>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</si>
  <si>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</si>
  <si>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</si>
  <si>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</si>
  <si>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</si>
  <si>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</si>
  <si>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</si>
  <si>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</si>
  <si>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</si>
  <si>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</si>
  <si>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</si>
  <si>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</si>
  <si>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</si>
  <si>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</si>
  <si>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</si>
  <si>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</si>
  <si>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</si>
  <si>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</si>
  <si>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</si>
  <si>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</si>
  <si>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</si>
  <si>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</si>
  <si>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</si>
  <si>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</si>
  <si>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</si>
  <si>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</si>
  <si>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</si>
  <si>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</si>
  <si>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</si>
  <si>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</si>
  <si>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</si>
  <si>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</si>
  <si>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</si>
  <si>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</si>
  <si>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</si>
  <si>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</si>
  <si>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</si>
  <si>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</si>
  <si>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</si>
  <si>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</si>
  <si>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</si>
  <si>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</si>
  <si>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</si>
  <si>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</si>
  <si>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</si>
  <si>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</si>
  <si>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</si>
  <si>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</si>
  <si>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</si>
  <si>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</si>
  <si>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</si>
  <si>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</si>
  <si>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</si>
  <si>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</si>
  <si>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</si>
  <si>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</si>
  <si>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</si>
  <si>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</si>
  <si>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</si>
  <si>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</si>
  <si>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</si>
  <si>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</si>
  <si>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</si>
  <si>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</si>
  <si>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</si>
  <si>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</si>
  <si>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</si>
  <si>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</si>
  <si>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</si>
  <si>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</si>
  <si>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</si>
  <si>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</si>
  <si>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</si>
  <si>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</si>
  <si>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</si>
  <si>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</si>
  <si>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</si>
  <si>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</si>
  <si>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</si>
  <si>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</si>
  <si>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</si>
  <si>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</si>
  <si>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0401</t>
  </si>
  <si>
    <t>Общеэкономические вопросы</t>
  </si>
  <si>
    <t>0111</t>
  </si>
  <si>
    <t>1102</t>
  </si>
  <si>
    <t>Массовый спорт</t>
  </si>
  <si>
    <t>1001</t>
  </si>
  <si>
    <t>Оценка недвижимости, признание прав и регулирование отношений по государственной и муниципальной собственности</t>
  </si>
  <si>
    <t/>
  </si>
  <si>
    <t>321</t>
  </si>
  <si>
    <t>Прочая закупка товаров, работ и услуг для обеспечения государственных (муниципальных) нужд</t>
  </si>
  <si>
    <t>244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</si>
  <si>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</si>
  <si>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</si>
  <si>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</si>
  <si>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61</t>
  </si>
  <si>
    <t>Расходы на выплаты муниципальным служащим органов местного самоуправления</t>
  </si>
  <si>
    <t>61.7</t>
  </si>
  <si>
    <t>61.7.1102</t>
  </si>
  <si>
    <t>121</t>
  </si>
  <si>
    <t>61.7.1104</t>
  </si>
  <si>
    <t>61.8</t>
  </si>
  <si>
    <t>61.8.1103</t>
  </si>
  <si>
    <t>61.8.1105</t>
  </si>
  <si>
    <t>61.8.7134</t>
  </si>
  <si>
    <t>62</t>
  </si>
  <si>
    <t>Прочие непрограммные расходы</t>
  </si>
  <si>
    <t>62.9</t>
  </si>
  <si>
    <t>62.9.1300</t>
  </si>
  <si>
    <t>540</t>
  </si>
  <si>
    <t>62.9.1302</t>
  </si>
  <si>
    <t>62.9.1303</t>
  </si>
  <si>
    <t>62.9.1304</t>
  </si>
  <si>
    <t>62.9.1305</t>
  </si>
  <si>
    <t>62.9.1306</t>
  </si>
  <si>
    <t>62.9.1307</t>
  </si>
  <si>
    <t>62.9.1502</t>
  </si>
  <si>
    <t xml:space="preserve"> 870</t>
  </si>
  <si>
    <t>62.9.1503</t>
  </si>
  <si>
    <t>Проведение мероприятий, осуществляемых органами местного самоуправления</t>
  </si>
  <si>
    <t>62.9.1505</t>
  </si>
  <si>
    <t>Уплата прочих налогов, сборов и иных платежей</t>
  </si>
  <si>
    <t>852</t>
  </si>
  <si>
    <t>Диспансеризация муниципальных и немуниципальных служащих</t>
  </si>
  <si>
    <t>62.9.1507</t>
  </si>
  <si>
    <t>62.9.1543</t>
  </si>
  <si>
    <t>Осуществление первичного воинского учета на территориях, где отсутствуют военные комиссариаты</t>
  </si>
  <si>
    <t>62.9.5118</t>
  </si>
  <si>
    <t>62.9.9518</t>
  </si>
  <si>
    <t>62.9.9548</t>
  </si>
  <si>
    <t>611</t>
  </si>
  <si>
    <t>612</t>
  </si>
  <si>
    <t xml:space="preserve">Исполнение по ведомственной структуре расходов бюджета МО Войсковицкое сельское поселение за 1 квартал 2015 года </t>
  </si>
  <si>
    <t>Раздел, подраздел</t>
  </si>
  <si>
    <t>Бюджет на 2015 год, (до внесения изменений) (тыс.руб.)</t>
  </si>
  <si>
    <t>АДМИНИСТРАЦИЯ ВОЙСКОВИЦКОГО СЕЛЬСКОГО ПОСЕЛЕНИЯ</t>
  </si>
  <si>
    <t>ПРОГРАММНАЯ ЧАСТЬ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</si>
  <si>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</si>
  <si>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</si>
  <si>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71.1</t>
  </si>
  <si>
    <t>Стимулирование экономичесой активности на территории МО Войсковицкое сельское поселение</t>
  </si>
  <si>
    <t>Мероприятия в области информационно-коммуникационных технологий</t>
  </si>
  <si>
    <t>71.1.1516</t>
  </si>
  <si>
    <t>Мероприятия по землеустройству и землепользованию</t>
  </si>
  <si>
    <t>71.1.1518</t>
  </si>
  <si>
    <t xml:space="preserve">Прочая закупка товаров, работ и услуг для обеспечения государственных (муниципальных) нужд </t>
  </si>
  <si>
    <t>Мероприятия по развитию и поддержке малого предпринимательства</t>
  </si>
  <si>
    <t>71.1.1551</t>
  </si>
  <si>
    <t>Содействие созданию условий для развития  сельского хозяйства</t>
  </si>
  <si>
    <t>71.1.1552</t>
  </si>
  <si>
    <t>ПОДПРОГРАММА 2.</t>
  </si>
  <si>
    <t>71.2</t>
  </si>
  <si>
    <t>Обеспечение безопасности на территории МО Войсковицкое сельское поселение</t>
  </si>
  <si>
    <t>Защита населения и территорий от чрезвычайных ситуаций природного и техногенного характера,гражданская оборона</t>
  </si>
  <si>
    <t>Проведение мероприятий по гражданской обороне</t>
  </si>
  <si>
    <t>71.2.1509</t>
  </si>
  <si>
    <t>71.2.1510</t>
  </si>
  <si>
    <t>Мероприятия по обеспечению первичных мер пожарной безопасности</t>
  </si>
  <si>
    <t>71.2.1512</t>
  </si>
  <si>
    <t>Профилактика терроризма и экстремизма</t>
  </si>
  <si>
    <t>71.2.1569</t>
  </si>
  <si>
    <t>ПОДПРОГРАММА 3.</t>
  </si>
  <si>
    <t>71.3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</si>
  <si>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</si>
  <si>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</si>
  <si>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</si>
  <si>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Закупки товаров, работ и услуг в целях капитального ремонта государственного (муниципального) имущества</t>
  </si>
  <si>
    <t>243</t>
  </si>
  <si>
    <t>Мероприятия в области жилищного хозяйства</t>
  </si>
  <si>
    <t>71.3.1521</t>
  </si>
  <si>
    <t>71.3.1522</t>
  </si>
  <si>
    <t>Проведение мероприятий по организации уличного освещения</t>
  </si>
  <si>
    <t>71.3.1538</t>
  </si>
  <si>
    <t>Проведение мероприятий по озеленению территории поселения</t>
  </si>
  <si>
    <t>71.3.1540</t>
  </si>
  <si>
    <t>Мероприятия по организация и содержанию мест захоронений</t>
  </si>
  <si>
    <t>71.3.1541</t>
  </si>
  <si>
    <t>Прочие мероприятия по благоустройству территории  поселения</t>
  </si>
  <si>
    <t>71.3.1542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</si>
  <si>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</si>
  <si>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</si>
  <si>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</si>
  <si>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</si>
  <si>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Капитальный ремонт и ремонт автомобильных дорог общего пользования местного значения</t>
  </si>
  <si>
    <t>71.3.1560</t>
  </si>
  <si>
    <t>ПОДПРОГРАММА 4.</t>
  </si>
  <si>
    <t>71.4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</si>
  <si>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</si>
  <si>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Проведение культурно-массовых мероприятий к праздничным и памятным датам</t>
  </si>
  <si>
    <t>71.4.1563</t>
  </si>
  <si>
    <t>ПОДПРОГРАММА 5.</t>
  </si>
  <si>
    <t>71.5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</si>
  <si>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</si>
  <si>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Проведение мероприятий в области спорта и физической культуры</t>
  </si>
  <si>
    <t>71.5.1534</t>
  </si>
  <si>
    <t>71.5.1523</t>
  </si>
  <si>
    <t>Организация временных оплачиваемых рабочих мест для несовершеннолетних граждан</t>
  </si>
  <si>
    <t>71.5.1566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</si>
  <si>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</si>
  <si>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Комплексные меры по профилактике безнадзорности и правонарушений несовершеннолетних</t>
  </si>
  <si>
    <t>71.5.1568</t>
  </si>
  <si>
    <t>НЕПРОГРАММНАЯ ЧАСТЬ</t>
  </si>
  <si>
    <t>Муниципальные служащие органов местного самоуправления (ФОТ)</t>
  </si>
  <si>
    <t>Расходы на выплату персоналу государственных (муниципальных) органов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</si>
  <si>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</si>
  <si>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</si>
  <si>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Передача полномочий по жилищному контролю</t>
  </si>
  <si>
    <t>62.9.1301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</si>
  <si>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</si>
  <si>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</si>
  <si>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</si>
  <si>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</si>
  <si>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</si>
  <si>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</si>
  <si>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62.9.1500</t>
  </si>
  <si>
    <t>62.9.1528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</si>
  <si>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</si>
  <si>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>62.9.1641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</si>
  <si>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</si>
  <si>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62.9.1659</t>
  </si>
  <si>
    <t>62.9.5100</t>
  </si>
  <si>
    <t>Развитие и поддержка малого предпринимательства</t>
  </si>
  <si>
    <t>62.9.9504</t>
  </si>
  <si>
    <t>Противодействие коррупции в администрации сельского поселения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</si>
  <si>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</si>
  <si>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</si>
  <si>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Развитие муниципальной службы</t>
  </si>
  <si>
    <t>МБУК "ВОЙСКОВИЦКИЙ ЦЕНТР КУЛЬТУРЫ И СПОРТА"</t>
  </si>
  <si>
    <t>Мероприятия по обеспечению деятельности подведомственных учреждений культуры (МБУК)</t>
  </si>
  <si>
    <t>71.4.1250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</si>
  <si>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</si>
  <si>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 ные цели</t>
  </si>
  <si>
    <t>Мероприятия по обеспечению деятельности муниципальных библиотек</t>
  </si>
  <si>
    <t>71.4.1260</t>
  </si>
  <si>
    <t>Мероприятия по капитальному ремонту объектов культуры</t>
  </si>
  <si>
    <t>71.4.1564</t>
  </si>
  <si>
    <t>71.4.7067</t>
  </si>
  <si>
    <t>Физическая культура</t>
  </si>
  <si>
    <t>Мероприятия по обеспечению деятельности подведомственных учреждений физкультуры и спорта</t>
  </si>
  <si>
    <t>71.5.1280</t>
  </si>
  <si>
    <t>Исполнено за 1квартал 2015 года (тыс.руб.)</t>
  </si>
  <si>
    <t>Всего по МО Войсковицкое сельское поселение</t>
  </si>
  <si>
    <t>Уточненный бюджет на 2015 год, (тыс.руб.)</t>
  </si>
  <si>
    <t>Содержание органов местного самууправления</t>
  </si>
  <si>
    <t>Обеспечение деятельности органов самоуправления</t>
  </si>
  <si>
    <t>к Отчету об исполнении бюджета</t>
  </si>
  <si>
    <t>за 1 квартал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</si>
</sst>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6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0" applyFont="1" applyBorder="1" applyAlignment="1" applyProtection="1">
      <alignment horizontal="center" vertical="center" wrapText="1"/>
      <protection locked="0"/>
    </xf>
    <xf numFmtId="171" fontId="15" fillId="0" borderId="23" xfId="60" applyFont="1" applyBorder="1" applyAlignment="1" applyProtection="1">
      <alignment horizontal="center" vertical="center" wrapText="1"/>
      <protection locked="0"/>
    </xf>
    <xf numFmtId="171" fontId="2" fillId="0" borderId="23" xfId="60" applyFont="1" applyBorder="1" applyAlignment="1" applyProtection="1">
      <alignment horizontal="center" vertical="center" wrapText="1"/>
      <protection locked="0"/>
    </xf>
    <xf numFmtId="171" fontId="2" fillId="34" borderId="23" xfId="60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0" applyFont="1" applyFill="1" applyBorder="1" applyAlignment="1" applyProtection="1">
      <alignment horizontal="center" vertical="center" wrapText="1"/>
      <protection locked="0"/>
    </xf>
    <xf numFmtId="171" fontId="15" fillId="34" borderId="26" xfId="6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0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0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0" applyFont="1" applyBorder="1" applyAlignment="1" applyProtection="1">
      <alignment horizontal="center" vertical="center" wrapText="1"/>
      <protection locked="0"/>
    </xf>
    <xf numFmtId="171" fontId="15" fillId="0" borderId="34" xfId="60" applyFont="1" applyBorder="1" applyAlignment="1" applyProtection="1">
      <alignment horizontal="center" vertical="center" wrapText="1"/>
      <protection locked="0"/>
    </xf>
    <xf numFmtId="171" fontId="2" fillId="0" borderId="34" xfId="60" applyFont="1" applyBorder="1" applyAlignment="1" applyProtection="1">
      <alignment horizontal="center" vertical="center" wrapText="1"/>
      <protection locked="0"/>
    </xf>
    <xf numFmtId="171" fontId="2" fillId="34" borderId="34" xfId="60" applyFont="1" applyFill="1" applyBorder="1" applyAlignment="1" applyProtection="1">
      <alignment horizontal="center" vertical="center" wrapText="1"/>
      <protection locked="0"/>
    </xf>
    <xf numFmtId="171" fontId="2" fillId="0" borderId="34" xfId="6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0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2" fontId="15" fillId="36" borderId="18" xfId="0" applyNumberFormat="1" applyFont="1" applyFill="1" applyBorder="1" applyAlignment="1">
      <alignment horizontal="center" vertical="center" wrapText="1"/>
    </xf>
    <xf numFmtId="2" fontId="15" fillId="36" borderId="35" xfId="0" applyNumberFormat="1" applyFont="1" applyFill="1" applyBorder="1" applyAlignment="1">
      <alignment horizontal="center" vertical="center" wrapText="1"/>
    </xf>
    <xf numFmtId="2" fontId="3" fillId="36" borderId="36" xfId="0" applyNumberFormat="1" applyFont="1" applyFill="1" applyBorder="1" applyAlignment="1">
      <alignment horizontal="center" vertical="center" wrapText="1"/>
    </xf>
    <xf numFmtId="0" fontId="60" fillId="36" borderId="37" xfId="0" applyFont="1" applyFill="1" applyBorder="1" applyAlignment="1">
      <alignment horizontal="left" vertical="center" wrapText="1"/>
    </xf>
    <xf numFmtId="0" fontId="60" fillId="36" borderId="38" xfId="0" applyFont="1" applyFill="1" applyBorder="1" applyAlignment="1">
      <alignment horizontal="center" vertical="center" wrapText="1"/>
    </xf>
    <xf numFmtId="0" fontId="61" fillId="36" borderId="38" xfId="0" applyFont="1" applyFill="1" applyBorder="1" applyAlignment="1">
      <alignment horizontal="center" vertical="center" wrapText="1"/>
    </xf>
    <xf numFmtId="49" fontId="61" fillId="36" borderId="38" xfId="0" applyNumberFormat="1" applyFont="1" applyFill="1" applyBorder="1" applyAlignment="1">
      <alignment horizontal="center" vertical="center" wrapText="1"/>
    </xf>
    <xf numFmtId="4" fontId="60" fillId="36" borderId="36" xfId="0" applyNumberFormat="1" applyFont="1" applyFill="1" applyBorder="1" applyAlignment="1">
      <alignment horizontal="center" vertical="center"/>
    </xf>
    <xf numFmtId="0" fontId="60" fillId="36" borderId="39" xfId="0" applyFont="1" applyFill="1" applyBorder="1" applyAlignment="1">
      <alignment horizontal="left" vertical="center" wrapText="1"/>
    </xf>
    <xf numFmtId="49" fontId="62" fillId="36" borderId="40" xfId="0" applyNumberFormat="1" applyFont="1" applyFill="1" applyBorder="1" applyAlignment="1">
      <alignment horizontal="left" vertical="center" wrapText="1"/>
    </xf>
    <xf numFmtId="49" fontId="62" fillId="36" borderId="41" xfId="0" applyNumberFormat="1" applyFont="1" applyFill="1" applyBorder="1" applyAlignment="1">
      <alignment horizontal="left" vertical="center" wrapText="1"/>
    </xf>
    <xf numFmtId="49" fontId="62" fillId="36" borderId="13" xfId="0" applyNumberFormat="1" applyFont="1" applyFill="1" applyBorder="1" applyAlignment="1">
      <alignment horizontal="center" vertical="center" wrapText="1"/>
    </xf>
    <xf numFmtId="4" fontId="62" fillId="36" borderId="33" xfId="0" applyNumberFormat="1" applyFont="1" applyFill="1" applyBorder="1" applyAlignment="1">
      <alignment horizontal="center" vertical="center" wrapText="1"/>
    </xf>
    <xf numFmtId="49" fontId="62" fillId="36" borderId="20" xfId="0" applyNumberFormat="1" applyFont="1" applyFill="1" applyBorder="1" applyAlignment="1">
      <alignment horizontal="left" vertical="center" wrapText="1"/>
    </xf>
    <xf numFmtId="49" fontId="62" fillId="36" borderId="10" xfId="0" applyNumberFormat="1" applyFont="1" applyFill="1" applyBorder="1" applyAlignment="1">
      <alignment horizontal="center" vertical="center" wrapText="1"/>
    </xf>
    <xf numFmtId="4" fontId="62" fillId="36" borderId="34" xfId="0" applyNumberFormat="1" applyFont="1" applyFill="1" applyBorder="1" applyAlignment="1">
      <alignment horizontal="center" vertical="center" wrapText="1"/>
    </xf>
    <xf numFmtId="49" fontId="63" fillId="36" borderId="20" xfId="0" applyNumberFormat="1" applyFont="1" applyFill="1" applyBorder="1" applyAlignment="1">
      <alignment horizontal="left" vertical="center" wrapText="1"/>
    </xf>
    <xf numFmtId="49" fontId="63" fillId="36" borderId="10" xfId="0" applyNumberFormat="1" applyFont="1" applyFill="1" applyBorder="1" applyAlignment="1">
      <alignment horizontal="center" vertical="center" wrapText="1"/>
    </xf>
    <xf numFmtId="4" fontId="63" fillId="36" borderId="34" xfId="0" applyNumberFormat="1" applyFont="1" applyFill="1" applyBorder="1" applyAlignment="1">
      <alignment horizontal="center" vertical="center" wrapText="1"/>
    </xf>
    <xf numFmtId="49" fontId="63" fillId="36" borderId="24" xfId="0" applyNumberFormat="1" applyFont="1" applyFill="1" applyBorder="1" applyAlignment="1">
      <alignment horizontal="left" vertical="center" wrapText="1"/>
    </xf>
    <xf numFmtId="49" fontId="63" fillId="36" borderId="12" xfId="0" applyNumberFormat="1" applyFont="1" applyFill="1" applyBorder="1" applyAlignment="1">
      <alignment horizontal="center" vertical="center" wrapText="1"/>
    </xf>
    <xf numFmtId="4" fontId="63" fillId="36" borderId="42" xfId="0" applyNumberFormat="1" applyFont="1" applyFill="1" applyBorder="1" applyAlignment="1">
      <alignment horizontal="center" vertical="center" wrapText="1"/>
    </xf>
    <xf numFmtId="49" fontId="62" fillId="36" borderId="17" xfId="0" applyNumberFormat="1" applyFont="1" applyFill="1" applyBorder="1" applyAlignment="1">
      <alignment horizontal="left" vertical="center" wrapText="1"/>
    </xf>
    <xf numFmtId="49" fontId="62" fillId="36" borderId="18" xfId="0" applyNumberFormat="1" applyFont="1" applyFill="1" applyBorder="1" applyAlignment="1">
      <alignment horizontal="center" vertical="center" wrapText="1"/>
    </xf>
    <xf numFmtId="4" fontId="62" fillId="36" borderId="35" xfId="0" applyNumberFormat="1" applyFont="1" applyFill="1" applyBorder="1" applyAlignment="1">
      <alignment horizontal="center" vertical="center" wrapText="1"/>
    </xf>
    <xf numFmtId="49" fontId="15" fillId="36" borderId="40" xfId="0" applyNumberFormat="1" applyFont="1" applyFill="1" applyBorder="1" applyAlignment="1">
      <alignment horizontal="left" vertical="center" wrapText="1"/>
    </xf>
    <xf numFmtId="49" fontId="63" fillId="36" borderId="43" xfId="0" applyNumberFormat="1" applyFont="1" applyFill="1" applyBorder="1" applyAlignment="1">
      <alignment horizontal="left" vertical="center" wrapText="1"/>
    </xf>
    <xf numFmtId="49" fontId="63" fillId="36" borderId="44" xfId="0" applyNumberFormat="1" applyFont="1" applyFill="1" applyBorder="1" applyAlignment="1">
      <alignment horizontal="center" vertical="center" wrapText="1"/>
    </xf>
    <xf numFmtId="4" fontId="63" fillId="36" borderId="45" xfId="0" applyNumberFormat="1" applyFont="1" applyFill="1" applyBorder="1" applyAlignment="1">
      <alignment horizontal="center" vertical="center" wrapText="1"/>
    </xf>
    <xf numFmtId="4" fontId="60" fillId="36" borderId="36" xfId="0" applyNumberFormat="1" applyFont="1" applyFill="1" applyBorder="1" applyAlignment="1">
      <alignment horizontal="center" vertical="center" wrapText="1"/>
    </xf>
    <xf numFmtId="49" fontId="60" fillId="36" borderId="20" xfId="0" applyNumberFormat="1" applyFont="1" applyFill="1" applyBorder="1" applyAlignment="1">
      <alignment horizontal="left" vertical="center" wrapText="1"/>
    </xf>
    <xf numFmtId="49" fontId="60" fillId="36" borderId="10" xfId="0" applyNumberFormat="1" applyFont="1" applyFill="1" applyBorder="1" applyAlignment="1">
      <alignment horizontal="center" vertical="center" wrapText="1"/>
    </xf>
    <xf numFmtId="4" fontId="60" fillId="36" borderId="10" xfId="0" applyNumberFormat="1" applyFont="1" applyFill="1" applyBorder="1" applyAlignment="1">
      <alignment horizontal="center" vertical="center" wrapText="1"/>
    </xf>
    <xf numFmtId="4" fontId="62" fillId="36" borderId="10" xfId="0" applyNumberFormat="1" applyFont="1" applyFill="1" applyBorder="1" applyAlignment="1">
      <alignment horizontal="center" vertical="center" wrapText="1"/>
    </xf>
    <xf numFmtId="4" fontId="63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vertical="center" wrapText="1"/>
    </xf>
    <xf numFmtId="49" fontId="15" fillId="36" borderId="20" xfId="0" applyNumberFormat="1" applyFont="1" applyFill="1" applyBorder="1" applyAlignment="1">
      <alignment horizontal="left" vertical="center" wrapText="1"/>
    </xf>
    <xf numFmtId="4" fontId="63" fillId="36" borderId="12" xfId="0" applyNumberFormat="1" applyFont="1" applyFill="1" applyBorder="1" applyAlignment="1">
      <alignment horizontal="center" vertical="center" wrapText="1"/>
    </xf>
    <xf numFmtId="4" fontId="64" fillId="36" borderId="36" xfId="0" applyNumberFormat="1" applyFont="1" applyFill="1" applyBorder="1" applyAlignment="1">
      <alignment horizontal="center" vertical="center" wrapText="1"/>
    </xf>
    <xf numFmtId="4" fontId="62" fillId="36" borderId="16" xfId="0" applyNumberFormat="1" applyFont="1" applyFill="1" applyBorder="1" applyAlignment="1">
      <alignment horizontal="center" vertical="center" wrapText="1"/>
    </xf>
    <xf numFmtId="4" fontId="62" fillId="36" borderId="22" xfId="0" applyNumberFormat="1" applyFont="1" applyFill="1" applyBorder="1" applyAlignment="1">
      <alignment horizontal="center" vertical="center" wrapText="1"/>
    </xf>
    <xf numFmtId="49" fontId="63" fillId="36" borderId="41" xfId="0" applyNumberFormat="1" applyFont="1" applyFill="1" applyBorder="1" applyAlignment="1">
      <alignment horizontal="left" vertical="center" wrapText="1"/>
    </xf>
    <xf numFmtId="49" fontId="63" fillId="36" borderId="11" xfId="0" applyNumberFormat="1" applyFont="1" applyFill="1" applyBorder="1" applyAlignment="1">
      <alignment horizontal="center" vertical="center" wrapText="1"/>
    </xf>
    <xf numFmtId="4" fontId="63" fillId="36" borderId="46" xfId="0" applyNumberFormat="1" applyFont="1" applyFill="1" applyBorder="1" applyAlignment="1">
      <alignment horizontal="center" vertical="center" wrapText="1"/>
    </xf>
    <xf numFmtId="4" fontId="60" fillId="36" borderId="47" xfId="0" applyNumberFormat="1" applyFont="1" applyFill="1" applyBorder="1" applyAlignment="1">
      <alignment horizontal="center" vertical="center"/>
    </xf>
    <xf numFmtId="4" fontId="60" fillId="36" borderId="26" xfId="0" applyNumberFormat="1" applyFont="1" applyFill="1" applyBorder="1" applyAlignment="1">
      <alignment horizontal="center" vertical="center"/>
    </xf>
    <xf numFmtId="2" fontId="2" fillId="36" borderId="35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 vertical="center" wrapText="1"/>
    </xf>
    <xf numFmtId="49" fontId="2" fillId="36" borderId="0" xfId="0" applyNumberFormat="1" applyFont="1" applyFill="1" applyAlignment="1">
      <alignment vertical="center" wrapText="1"/>
    </xf>
    <xf numFmtId="172" fontId="19" fillId="36" borderId="0" xfId="0" applyNumberFormat="1" applyFont="1" applyFill="1" applyAlignment="1">
      <alignment/>
    </xf>
    <xf numFmtId="49" fontId="2" fillId="36" borderId="0" xfId="0" applyNumberFormat="1" applyFont="1" applyFill="1" applyAlignment="1" applyProtection="1">
      <alignment vertical="center" wrapText="1"/>
      <protection locked="0"/>
    </xf>
    <xf numFmtId="172" fontId="2" fillId="36" borderId="0" xfId="0" applyNumberFormat="1" applyFont="1" applyFill="1" applyAlignment="1">
      <alignment/>
    </xf>
    <xf numFmtId="172" fontId="13" fillId="36" borderId="0" xfId="0" applyNumberFormat="1" applyFont="1" applyFill="1" applyAlignment="1">
      <alignment/>
    </xf>
    <xf numFmtId="49" fontId="22" fillId="36" borderId="0" xfId="0" applyNumberFormat="1" applyFont="1" applyFill="1" applyAlignment="1">
      <alignment vertical="center" wrapText="1"/>
    </xf>
    <xf numFmtId="172" fontId="13" fillId="36" borderId="0" xfId="0" applyNumberFormat="1" applyFont="1" applyFill="1" applyBorder="1" applyAlignment="1">
      <alignment/>
    </xf>
    <xf numFmtId="172" fontId="13" fillId="36" borderId="0" xfId="0" applyNumberFormat="1" applyFont="1" applyFill="1" applyAlignment="1">
      <alignment horizontal="left"/>
    </xf>
    <xf numFmtId="49" fontId="2" fillId="36" borderId="0" xfId="0" applyNumberFormat="1" applyFont="1" applyFill="1" applyAlignment="1" applyProtection="1">
      <alignment horizontal="left" vertical="center" wrapText="1"/>
      <protection locked="0"/>
    </xf>
    <xf numFmtId="172" fontId="2" fillId="36" borderId="0" xfId="0" applyNumberFormat="1" applyFont="1" applyFill="1" applyAlignment="1" applyProtection="1">
      <alignment horizontal="center" vertical="center" wrapText="1"/>
      <protection locked="0"/>
    </xf>
    <xf numFmtId="2" fontId="15" fillId="36" borderId="48" xfId="0" applyNumberFormat="1" applyFont="1" applyFill="1" applyBorder="1" applyAlignment="1">
      <alignment horizontal="center" vertical="center" wrapText="1"/>
    </xf>
    <xf numFmtId="49" fontId="15" fillId="36" borderId="26" xfId="0" applyNumberFormat="1" applyFont="1" applyFill="1" applyBorder="1" applyAlignment="1">
      <alignment horizontal="center" vertical="center" wrapText="1"/>
    </xf>
    <xf numFmtId="185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23" xfId="0" applyNumberFormat="1" applyFont="1" applyFill="1" applyBorder="1" applyAlignment="1" applyProtection="1">
      <alignment horizontal="center" vertical="center" wrapText="1"/>
      <protection locked="0"/>
    </xf>
    <xf numFmtId="185" fontId="2" fillId="36" borderId="23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22" xfId="0" applyNumberFormat="1" applyFont="1" applyFill="1" applyBorder="1" applyAlignment="1" applyProtection="1">
      <alignment horizontal="center" vertical="center" wrapText="1"/>
      <protection locked="0"/>
    </xf>
    <xf numFmtId="185" fontId="2" fillId="36" borderId="49" xfId="0" applyNumberFormat="1" applyFont="1" applyFill="1" applyBorder="1" applyAlignment="1" applyProtection="1">
      <alignment horizontal="center" vertical="center" wrapText="1"/>
      <protection locked="0"/>
    </xf>
    <xf numFmtId="4" fontId="62" fillId="36" borderId="14" xfId="0" applyNumberFormat="1" applyFont="1" applyFill="1" applyBorder="1" applyAlignment="1">
      <alignment horizontal="center" vertical="center" wrapText="1"/>
    </xf>
    <xf numFmtId="4" fontId="63" fillId="36" borderId="14" xfId="0" applyNumberFormat="1" applyFont="1" applyFill="1" applyBorder="1" applyAlignment="1">
      <alignment horizontal="center" vertical="center" wrapText="1"/>
    </xf>
    <xf numFmtId="4" fontId="63" fillId="36" borderId="15" xfId="0" applyNumberFormat="1" applyFont="1" applyFill="1" applyBorder="1" applyAlignment="1">
      <alignment horizontal="center" vertical="center" wrapText="1"/>
    </xf>
    <xf numFmtId="4" fontId="62" fillId="36" borderId="48" xfId="0" applyNumberFormat="1" applyFont="1" applyFill="1" applyBorder="1" applyAlignment="1">
      <alignment horizontal="center" vertical="center" wrapText="1"/>
    </xf>
    <xf numFmtId="4" fontId="63" fillId="36" borderId="50" xfId="0" applyNumberFormat="1" applyFont="1" applyFill="1" applyBorder="1" applyAlignment="1">
      <alignment horizontal="center" vertical="center" wrapText="1"/>
    </xf>
    <xf numFmtId="4" fontId="60" fillId="36" borderId="47" xfId="0" applyNumberFormat="1" applyFont="1" applyFill="1" applyBorder="1" applyAlignment="1">
      <alignment horizontal="center" vertical="center" wrapText="1"/>
    </xf>
    <xf numFmtId="4" fontId="60" fillId="36" borderId="14" xfId="0" applyNumberFormat="1" applyFont="1" applyFill="1" applyBorder="1" applyAlignment="1">
      <alignment horizontal="center" vertical="center" wrapText="1"/>
    </xf>
    <xf numFmtId="4" fontId="15" fillId="36" borderId="14" xfId="0" applyNumberFormat="1" applyFont="1" applyFill="1" applyBorder="1" applyAlignment="1">
      <alignment horizontal="center" vertical="center" wrapText="1"/>
    </xf>
    <xf numFmtId="4" fontId="64" fillId="36" borderId="47" xfId="0" applyNumberFormat="1" applyFont="1" applyFill="1" applyBorder="1" applyAlignment="1">
      <alignment horizontal="center" vertical="center" wrapText="1"/>
    </xf>
    <xf numFmtId="4" fontId="64" fillId="36" borderId="51" xfId="0" applyNumberFormat="1" applyFont="1" applyFill="1" applyBorder="1" applyAlignment="1">
      <alignment horizontal="center" vertical="center" wrapText="1"/>
    </xf>
    <xf numFmtId="4" fontId="62" fillId="36" borderId="21" xfId="0" applyNumberFormat="1" applyFont="1" applyFill="1" applyBorder="1" applyAlignment="1">
      <alignment horizontal="center" vertical="center" wrapText="1"/>
    </xf>
    <xf numFmtId="4" fontId="63" fillId="36" borderId="51" xfId="0" applyNumberFormat="1" applyFont="1" applyFill="1" applyBorder="1" applyAlignment="1">
      <alignment horizontal="center" vertical="center" wrapText="1"/>
    </xf>
    <xf numFmtId="4" fontId="60" fillId="36" borderId="28" xfId="0" applyNumberFormat="1" applyFont="1" applyFill="1" applyBorder="1" applyAlignment="1">
      <alignment horizontal="center" vertical="center"/>
    </xf>
    <xf numFmtId="185" fontId="2" fillId="36" borderId="25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29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25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52" xfId="0" applyNumberFormat="1" applyFont="1" applyFill="1" applyBorder="1" applyAlignment="1" applyProtection="1">
      <alignment horizontal="center" vertical="center" wrapText="1"/>
      <protection locked="0"/>
    </xf>
    <xf numFmtId="4" fontId="64" fillId="36" borderId="0" xfId="0" applyNumberFormat="1" applyFont="1" applyFill="1" applyBorder="1" applyAlignment="1">
      <alignment horizontal="center" vertical="center" wrapText="1"/>
    </xf>
    <xf numFmtId="4" fontId="64" fillId="36" borderId="26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5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54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49" fontId="62" fillId="36" borderId="19" xfId="0" applyNumberFormat="1" applyFont="1" applyFill="1" applyBorder="1" applyAlignment="1">
      <alignment horizontal="center" vertical="center" wrapText="1"/>
    </xf>
    <xf numFmtId="49" fontId="62" fillId="36" borderId="58" xfId="0" applyNumberFormat="1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36" borderId="58" xfId="0" applyFont="1" applyFill="1" applyBorder="1" applyAlignment="1">
      <alignment horizontal="center" vertical="center" wrapText="1"/>
    </xf>
    <xf numFmtId="172" fontId="19" fillId="36" borderId="0" xfId="0" applyNumberFormat="1" applyFont="1" applyFill="1" applyAlignment="1">
      <alignment horizontal="left"/>
    </xf>
    <xf numFmtId="172" fontId="2" fillId="36" borderId="0" xfId="0" applyNumberFormat="1" applyFont="1" applyFill="1" applyAlignment="1">
      <alignment horizontal="left"/>
    </xf>
    <xf numFmtId="49" fontId="19" fillId="36" borderId="0" xfId="0" applyNumberFormat="1" applyFont="1" applyFill="1" applyAlignment="1">
      <alignment horizontal="center" vertical="top" wrapText="1"/>
    </xf>
    <xf numFmtId="49" fontId="61" fillId="36" borderId="19" xfId="0" applyNumberFormat="1" applyFont="1" applyFill="1" applyBorder="1" applyAlignment="1">
      <alignment horizontal="center" vertical="center" wrapText="1"/>
    </xf>
    <xf numFmtId="49" fontId="61" fillId="36" borderId="58" xfId="0" applyNumberFormat="1" applyFont="1" applyFill="1" applyBorder="1" applyAlignment="1">
      <alignment horizontal="center" vertical="center" wrapText="1"/>
    </xf>
    <xf numFmtId="4" fontId="62" fillId="36" borderId="59" xfId="0" applyNumberFormat="1" applyFont="1" applyFill="1" applyBorder="1" applyAlignment="1">
      <alignment horizontal="center" vertical="center" wrapText="1"/>
    </xf>
    <xf numFmtId="4" fontId="62" fillId="36" borderId="60" xfId="0" applyNumberFormat="1" applyFont="1" applyFill="1" applyBorder="1" applyAlignment="1">
      <alignment horizontal="center" vertical="center" wrapText="1"/>
    </xf>
    <xf numFmtId="49" fontId="63" fillId="36" borderId="19" xfId="0" applyNumberFormat="1" applyFont="1" applyFill="1" applyBorder="1" applyAlignment="1">
      <alignment horizontal="center" vertical="center" wrapText="1"/>
    </xf>
    <xf numFmtId="49" fontId="63" fillId="36" borderId="58" xfId="0" applyNumberFormat="1" applyFont="1" applyFill="1" applyBorder="1" applyAlignment="1">
      <alignment horizontal="center" vertical="center" wrapText="1"/>
    </xf>
    <xf numFmtId="49" fontId="15" fillId="36" borderId="19" xfId="0" applyNumberFormat="1" applyFont="1" applyFill="1" applyBorder="1" applyAlignment="1">
      <alignment horizontal="center" vertical="center" wrapText="1"/>
    </xf>
    <xf numFmtId="49" fontId="15" fillId="36" borderId="58" xfId="0" applyNumberFormat="1" applyFont="1" applyFill="1" applyBorder="1" applyAlignment="1">
      <alignment horizontal="center" vertical="center" wrapText="1"/>
    </xf>
    <xf numFmtId="4" fontId="15" fillId="36" borderId="59" xfId="0" applyNumberFormat="1" applyFont="1" applyFill="1" applyBorder="1" applyAlignment="1">
      <alignment horizontal="center" vertical="center" wrapText="1"/>
    </xf>
    <xf numFmtId="4" fontId="15" fillId="36" borderId="60" xfId="0" applyNumberFormat="1" applyFont="1" applyFill="1" applyBorder="1" applyAlignment="1">
      <alignment horizontal="center" vertical="center" wrapText="1"/>
    </xf>
    <xf numFmtId="49" fontId="60" fillId="36" borderId="28" xfId="0" applyNumberFormat="1" applyFont="1" applyFill="1" applyBorder="1" applyAlignment="1">
      <alignment horizontal="center" vertical="center" wrapText="1"/>
    </xf>
    <xf numFmtId="49" fontId="60" fillId="36" borderId="53" xfId="0" applyNumberFormat="1" applyFont="1" applyFill="1" applyBorder="1" applyAlignment="1">
      <alignment horizontal="center" vertical="center" wrapText="1"/>
    </xf>
    <xf numFmtId="49" fontId="60" fillId="36" borderId="57" xfId="0" applyNumberFormat="1" applyFont="1" applyFill="1" applyBorder="1" applyAlignment="1">
      <alignment horizontal="center" vertical="center" wrapText="1"/>
    </xf>
    <xf numFmtId="49" fontId="64" fillId="36" borderId="28" xfId="0" applyNumberFormat="1" applyFont="1" applyFill="1" applyBorder="1" applyAlignment="1">
      <alignment horizontal="center" vertical="center" wrapText="1"/>
    </xf>
    <xf numFmtId="49" fontId="64" fillId="36" borderId="53" xfId="0" applyNumberFormat="1" applyFont="1" applyFill="1" applyBorder="1" applyAlignment="1">
      <alignment horizontal="center" vertical="center" wrapText="1"/>
    </xf>
    <xf numFmtId="49" fontId="64" fillId="36" borderId="57" xfId="0" applyNumberFormat="1" applyFont="1" applyFill="1" applyBorder="1" applyAlignment="1">
      <alignment horizontal="center" vertical="center" wrapText="1"/>
    </xf>
    <xf numFmtId="4" fontId="62" fillId="36" borderId="27" xfId="0" applyNumberFormat="1" applyFont="1" applyFill="1" applyBorder="1" applyAlignment="1">
      <alignment horizontal="center" vertical="center" wrapText="1"/>
    </xf>
    <xf numFmtId="4" fontId="62" fillId="36" borderId="61" xfId="0" applyNumberFormat="1" applyFont="1" applyFill="1" applyBorder="1" applyAlignment="1">
      <alignment horizontal="center" vertical="center" wrapText="1"/>
    </xf>
    <xf numFmtId="4" fontId="15" fillId="36" borderId="27" xfId="0" applyNumberFormat="1" applyFont="1" applyFill="1" applyBorder="1" applyAlignment="1">
      <alignment horizontal="center" vertical="center" wrapText="1"/>
    </xf>
    <xf numFmtId="4" fontId="15" fillId="36" borderId="61" xfId="0" applyNumberFormat="1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wrapText="1"/>
    </xf>
    <xf numFmtId="0" fontId="60" fillId="36" borderId="53" xfId="0" applyFont="1" applyFill="1" applyBorder="1" applyAlignment="1">
      <alignment horizontal="center" wrapText="1"/>
    </xf>
    <xf numFmtId="0" fontId="60" fillId="36" borderId="57" xfId="0" applyFont="1" applyFill="1" applyBorder="1" applyAlignment="1">
      <alignment horizontal="center" wrapText="1"/>
    </xf>
    <xf numFmtId="185" fontId="15" fillId="36" borderId="62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63" xfId="0" applyNumberFormat="1" applyFont="1" applyFill="1" applyBorder="1" applyAlignment="1" applyProtection="1">
      <alignment horizontal="center" vertical="center" wrapText="1"/>
      <protection locked="0"/>
    </xf>
    <xf numFmtId="185" fontId="2" fillId="36" borderId="62" xfId="0" applyNumberFormat="1" applyFont="1" applyFill="1" applyBorder="1" applyAlignment="1" applyProtection="1">
      <alignment horizontal="center" vertical="center" wrapText="1"/>
      <protection locked="0"/>
    </xf>
    <xf numFmtId="185" fontId="2" fillId="36" borderId="6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74" t="s">
        <v>606</v>
      </c>
      <c r="D1" s="374"/>
      <c r="E1" s="374"/>
    </row>
    <row r="2" spans="3:5" ht="14.25" customHeight="1">
      <c r="C2" s="375" t="s">
        <v>607</v>
      </c>
      <c r="D2" s="375"/>
      <c r="E2" s="375"/>
    </row>
    <row r="3" spans="3:5" ht="12.75" customHeight="1">
      <c r="C3" s="374" t="s">
        <v>608</v>
      </c>
      <c r="D3" s="374"/>
      <c r="E3" s="374"/>
    </row>
    <row r="4" spans="3:5" ht="13.5" customHeight="1">
      <c r="C4" s="374" t="s">
        <v>609</v>
      </c>
      <c r="D4" s="374"/>
      <c r="E4" s="374"/>
    </row>
    <row r="5" spans="1:6" ht="17.25" customHeight="1">
      <c r="A5" s="377" t="s">
        <v>243</v>
      </c>
      <c r="B5" s="378"/>
      <c r="C5" s="378"/>
      <c r="D5" s="378"/>
      <c r="E5" s="378"/>
      <c r="F5" s="378"/>
    </row>
    <row r="6" spans="1:6" ht="17.25" customHeight="1">
      <c r="A6" s="377" t="s">
        <v>0</v>
      </c>
      <c r="B6" s="378"/>
      <c r="C6" s="378"/>
      <c r="D6" s="378"/>
      <c r="E6" s="378"/>
      <c r="F6" s="37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86"/>
      <c r="B430" s="33" t="s">
        <v>278</v>
      </c>
      <c r="C430" s="379" t="s">
        <v>274</v>
      </c>
      <c r="D430" s="379" t="s">
        <v>277</v>
      </c>
      <c r="E430" s="379" t="s">
        <v>279</v>
      </c>
      <c r="F430" s="384">
        <v>3960</v>
      </c>
      <c r="G430" s="25"/>
      <c r="H430" s="25"/>
      <c r="I430" s="25"/>
      <c r="J430" s="25"/>
    </row>
    <row r="431" spans="1:10" s="26" customFormat="1" ht="15.75">
      <c r="A431" s="387"/>
      <c r="B431" s="34" t="s">
        <v>280</v>
      </c>
      <c r="C431" s="380"/>
      <c r="D431" s="380"/>
      <c r="E431" s="380"/>
      <c r="F431" s="38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76"/>
      <c r="B979" s="388" t="s">
        <v>28</v>
      </c>
      <c r="C979" s="376" t="s">
        <v>29</v>
      </c>
      <c r="D979" s="376" t="s">
        <v>246</v>
      </c>
      <c r="E979" s="376" t="s">
        <v>12</v>
      </c>
      <c r="F979" s="389">
        <v>350</v>
      </c>
    </row>
    <row r="980" spans="1:6" ht="9.75" customHeight="1">
      <c r="A980" s="376"/>
      <c r="B980" s="388"/>
      <c r="C980" s="376"/>
      <c r="D980" s="376"/>
      <c r="E980" s="376"/>
      <c r="F980" s="38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76"/>
      <c r="B983" s="383" t="s">
        <v>428</v>
      </c>
      <c r="C983" s="381" t="s">
        <v>459</v>
      </c>
      <c r="D983" s="381" t="s">
        <v>427</v>
      </c>
      <c r="E983" s="381">
        <v>453</v>
      </c>
      <c r="F983" s="382">
        <v>350</v>
      </c>
    </row>
    <row r="984" spans="1:6" ht="15.75">
      <c r="A984" s="376"/>
      <c r="B984" s="383"/>
      <c r="C984" s="381"/>
      <c r="D984" s="381"/>
      <c r="E984" s="381"/>
      <c r="F984" s="38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405" t="s">
        <v>904</v>
      </c>
      <c r="G1" s="405"/>
      <c r="H1" s="405"/>
      <c r="I1" s="405"/>
      <c r="J1" s="250"/>
      <c r="K1" s="250"/>
      <c r="L1" s="250"/>
      <c r="M1" s="250"/>
      <c r="N1" s="250"/>
    </row>
    <row r="2" spans="1:14" ht="15.75">
      <c r="A2" s="2"/>
      <c r="B2" s="2"/>
      <c r="F2" s="405"/>
      <c r="G2" s="405"/>
      <c r="H2" s="405"/>
      <c r="I2" s="405"/>
      <c r="J2" s="251"/>
      <c r="K2" s="251"/>
      <c r="L2" s="251"/>
      <c r="M2" s="251"/>
      <c r="N2" s="251"/>
    </row>
    <row r="3" spans="1:14" ht="15.75">
      <c r="A3" s="2"/>
      <c r="B3" s="2"/>
      <c r="F3" s="405"/>
      <c r="G3" s="405"/>
      <c r="H3" s="405"/>
      <c r="I3" s="405"/>
      <c r="J3" s="251"/>
      <c r="K3" s="251"/>
      <c r="L3" s="251"/>
      <c r="M3" s="251"/>
      <c r="N3" s="251"/>
    </row>
    <row r="4" spans="1:14" ht="15.75">
      <c r="A4" s="2"/>
      <c r="B4" s="2"/>
      <c r="F4" s="405"/>
      <c r="G4" s="405"/>
      <c r="H4" s="405"/>
      <c r="I4" s="405"/>
      <c r="J4" s="251"/>
      <c r="K4" s="251"/>
      <c r="L4" s="251"/>
      <c r="M4" s="251"/>
      <c r="N4" s="251"/>
    </row>
    <row r="5" spans="1:9" ht="30.75" customHeight="1">
      <c r="A5" s="399" t="s">
        <v>905</v>
      </c>
      <c r="B5" s="399"/>
      <c r="C5" s="399"/>
      <c r="D5" s="399"/>
      <c r="E5" s="399"/>
      <c r="F5" s="399"/>
      <c r="G5" s="399"/>
      <c r="H5" s="399"/>
      <c r="I5" s="399"/>
    </row>
    <row r="6" spans="1:9" ht="35.25" customHeight="1" thickBot="1">
      <c r="A6" s="406" t="s">
        <v>900</v>
      </c>
      <c r="B6" s="406"/>
      <c r="C6" s="406"/>
      <c r="D6" s="406"/>
      <c r="E6" s="406"/>
      <c r="F6" s="406"/>
      <c r="G6" s="406"/>
      <c r="H6" s="406"/>
      <c r="I6" s="406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402" t="s">
        <v>711</v>
      </c>
      <c r="C8" s="403"/>
      <c r="D8" s="403"/>
      <c r="E8" s="403"/>
      <c r="F8" s="403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404" t="s">
        <v>885</v>
      </c>
      <c r="C125" s="403"/>
      <c r="D125" s="403"/>
      <c r="E125" s="403"/>
      <c r="F125" s="403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400" t="s">
        <v>889</v>
      </c>
      <c r="B143" s="401"/>
      <c r="C143" s="401"/>
      <c r="D143" s="401"/>
      <c r="E143" s="401"/>
      <c r="F143" s="401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428" t="s">
        <v>932</v>
      </c>
      <c r="F1" s="428"/>
      <c r="G1" s="428"/>
      <c r="H1" s="428"/>
      <c r="I1" s="428"/>
      <c r="J1" s="428"/>
      <c r="K1" s="428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429" t="s">
        <v>913</v>
      </c>
      <c r="F2" s="429"/>
      <c r="G2" s="429"/>
      <c r="H2" s="429"/>
      <c r="I2" s="429"/>
      <c r="J2" s="429"/>
      <c r="K2" s="429"/>
      <c r="L2" s="266"/>
      <c r="M2" s="266"/>
      <c r="N2" s="266"/>
      <c r="O2" s="266"/>
    </row>
    <row r="3" spans="1:15" ht="15">
      <c r="A3" s="430"/>
      <c r="B3" s="430"/>
      <c r="C3" s="431"/>
      <c r="D3" s="431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429" t="s">
        <v>924</v>
      </c>
      <c r="F4" s="429"/>
      <c r="G4" s="429"/>
      <c r="H4" s="429"/>
      <c r="I4" s="429"/>
      <c r="J4" s="429"/>
      <c r="K4" s="429"/>
      <c r="L4" s="270"/>
      <c r="M4" s="266"/>
      <c r="N4" s="266"/>
      <c r="O4" s="266"/>
    </row>
    <row r="5" spans="1:15" ht="27" customHeight="1">
      <c r="A5" s="399" t="s">
        <v>905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271"/>
      <c r="O5" s="271"/>
    </row>
    <row r="6" spans="1:15" ht="36.75" customHeight="1" thickBot="1">
      <c r="A6" s="406" t="s">
        <v>900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426" t="s">
        <v>3</v>
      </c>
      <c r="E7" s="426"/>
      <c r="F7" s="426" t="s">
        <v>915</v>
      </c>
      <c r="G7" s="426"/>
      <c r="H7" s="426"/>
      <c r="I7" s="426" t="s">
        <v>5</v>
      </c>
      <c r="J7" s="427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402" t="s">
        <v>711</v>
      </c>
      <c r="C8" s="403"/>
      <c r="D8" s="403"/>
      <c r="E8" s="403"/>
      <c r="F8" s="403"/>
      <c r="G8" s="403"/>
      <c r="H8" s="403"/>
      <c r="I8" s="403"/>
      <c r="J8" s="419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417" t="s">
        <v>10</v>
      </c>
      <c r="E9" s="417"/>
      <c r="F9" s="417" t="s">
        <v>11</v>
      </c>
      <c r="G9" s="417"/>
      <c r="H9" s="417"/>
      <c r="I9" s="417" t="s">
        <v>12</v>
      </c>
      <c r="J9" s="417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410" t="s">
        <v>735</v>
      </c>
      <c r="E10" s="410"/>
      <c r="F10" s="410" t="s">
        <v>774</v>
      </c>
      <c r="G10" s="410"/>
      <c r="H10" s="410"/>
      <c r="I10" s="410" t="s">
        <v>775</v>
      </c>
      <c r="J10" s="410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411" t="s">
        <v>735</v>
      </c>
      <c r="E11" s="411"/>
      <c r="F11" s="411" t="s">
        <v>777</v>
      </c>
      <c r="G11" s="411"/>
      <c r="H11" s="411"/>
      <c r="I11" s="411" t="s">
        <v>775</v>
      </c>
      <c r="J11" s="411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411" t="s">
        <v>917</v>
      </c>
      <c r="E12" s="411"/>
      <c r="F12" s="411" t="s">
        <v>778</v>
      </c>
      <c r="G12" s="411"/>
      <c r="H12" s="411"/>
      <c r="I12" s="411" t="s">
        <v>775</v>
      </c>
      <c r="J12" s="411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411" t="s">
        <v>917</v>
      </c>
      <c r="E13" s="411"/>
      <c r="F13" s="411" t="s">
        <v>778</v>
      </c>
      <c r="G13" s="411"/>
      <c r="H13" s="411"/>
      <c r="I13" s="411">
        <v>500</v>
      </c>
      <c r="J13" s="411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411" t="s">
        <v>735</v>
      </c>
      <c r="E14" s="411"/>
      <c r="F14" s="411" t="s">
        <v>780</v>
      </c>
      <c r="G14" s="411"/>
      <c r="H14" s="411"/>
      <c r="I14" s="411" t="s">
        <v>12</v>
      </c>
      <c r="J14" s="411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414" t="s">
        <v>735</v>
      </c>
      <c r="E15" s="414"/>
      <c r="F15" s="414" t="s">
        <v>780</v>
      </c>
      <c r="G15" s="414"/>
      <c r="H15" s="414"/>
      <c r="I15" s="414">
        <v>500</v>
      </c>
      <c r="J15" s="414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410" t="s">
        <v>15</v>
      </c>
      <c r="E16" s="410"/>
      <c r="F16" s="410" t="s">
        <v>783</v>
      </c>
      <c r="G16" s="410"/>
      <c r="H16" s="410"/>
      <c r="I16" s="410" t="s">
        <v>775</v>
      </c>
      <c r="J16" s="410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411" t="s">
        <v>15</v>
      </c>
      <c r="E17" s="411"/>
      <c r="F17" s="411" t="s">
        <v>777</v>
      </c>
      <c r="G17" s="411"/>
      <c r="H17" s="411"/>
      <c r="I17" s="411" t="s">
        <v>12</v>
      </c>
      <c r="J17" s="411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411" t="s">
        <v>15</v>
      </c>
      <c r="E18" s="411"/>
      <c r="F18" s="411" t="s">
        <v>778</v>
      </c>
      <c r="G18" s="411"/>
      <c r="H18" s="411"/>
      <c r="I18" s="411" t="s">
        <v>12</v>
      </c>
      <c r="J18" s="411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414" t="s">
        <v>15</v>
      </c>
      <c r="E19" s="414"/>
      <c r="F19" s="414" t="s">
        <v>778</v>
      </c>
      <c r="G19" s="414"/>
      <c r="H19" s="414"/>
      <c r="I19" s="414">
        <v>500</v>
      </c>
      <c r="J19" s="414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411" t="s">
        <v>15</v>
      </c>
      <c r="E20" s="411"/>
      <c r="F20" s="411" t="s">
        <v>786</v>
      </c>
      <c r="G20" s="411"/>
      <c r="H20" s="411"/>
      <c r="I20" s="411" t="s">
        <v>12</v>
      </c>
      <c r="J20" s="411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414" t="s">
        <v>15</v>
      </c>
      <c r="E21" s="414"/>
      <c r="F21" s="414" t="s">
        <v>786</v>
      </c>
      <c r="G21" s="414"/>
      <c r="H21" s="414"/>
      <c r="I21" s="414">
        <v>500</v>
      </c>
      <c r="J21" s="414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416" t="s">
        <v>918</v>
      </c>
      <c r="E22" s="424"/>
      <c r="F22" s="416" t="s">
        <v>11</v>
      </c>
      <c r="G22" s="425"/>
      <c r="H22" s="424"/>
      <c r="I22" s="416" t="s">
        <v>12</v>
      </c>
      <c r="J22" s="424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411" t="s">
        <v>918</v>
      </c>
      <c r="E23" s="411"/>
      <c r="F23" s="411" t="s">
        <v>908</v>
      </c>
      <c r="G23" s="411"/>
      <c r="H23" s="411"/>
      <c r="I23" s="411" t="s">
        <v>12</v>
      </c>
      <c r="J23" s="411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411" t="s">
        <v>918</v>
      </c>
      <c r="E24" s="411"/>
      <c r="F24" s="411" t="s">
        <v>910</v>
      </c>
      <c r="G24" s="411"/>
      <c r="H24" s="411"/>
      <c r="I24" s="411" t="s">
        <v>12</v>
      </c>
      <c r="J24" s="411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414" t="s">
        <v>918</v>
      </c>
      <c r="E25" s="414"/>
      <c r="F25" s="414" t="s">
        <v>910</v>
      </c>
      <c r="G25" s="414"/>
      <c r="H25" s="414"/>
      <c r="I25" s="414" t="s">
        <v>801</v>
      </c>
      <c r="J25" s="414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410" t="s">
        <v>696</v>
      </c>
      <c r="E26" s="410"/>
      <c r="F26" s="410" t="s">
        <v>11</v>
      </c>
      <c r="G26" s="410"/>
      <c r="H26" s="410"/>
      <c r="I26" s="410" t="s">
        <v>12</v>
      </c>
      <c r="J26" s="410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411" t="s">
        <v>696</v>
      </c>
      <c r="E27" s="411"/>
      <c r="F27" s="411" t="s">
        <v>466</v>
      </c>
      <c r="G27" s="411"/>
      <c r="H27" s="411"/>
      <c r="I27" s="411" t="s">
        <v>12</v>
      </c>
      <c r="J27" s="411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411" t="s">
        <v>696</v>
      </c>
      <c r="E28" s="411"/>
      <c r="F28" s="411" t="s">
        <v>789</v>
      </c>
      <c r="G28" s="411"/>
      <c r="H28" s="411"/>
      <c r="I28" s="411" t="s">
        <v>12</v>
      </c>
      <c r="J28" s="411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414" t="s">
        <v>696</v>
      </c>
      <c r="E29" s="414"/>
      <c r="F29" s="414" t="s">
        <v>789</v>
      </c>
      <c r="G29" s="414"/>
      <c r="H29" s="414"/>
      <c r="I29" s="414" t="s">
        <v>146</v>
      </c>
      <c r="J29" s="414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410" t="s">
        <v>890</v>
      </c>
      <c r="E30" s="410"/>
      <c r="F30" s="410" t="s">
        <v>492</v>
      </c>
      <c r="G30" s="410"/>
      <c r="H30" s="410"/>
      <c r="I30" s="410" t="s">
        <v>775</v>
      </c>
      <c r="J30" s="410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411" t="s">
        <v>890</v>
      </c>
      <c r="E31" s="411"/>
      <c r="F31" s="411" t="s">
        <v>558</v>
      </c>
      <c r="G31" s="411"/>
      <c r="H31" s="411"/>
      <c r="I31" s="411" t="s">
        <v>12</v>
      </c>
      <c r="J31" s="411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411" t="s">
        <v>890</v>
      </c>
      <c r="E32" s="411"/>
      <c r="F32" s="411" t="s">
        <v>792</v>
      </c>
      <c r="G32" s="411"/>
      <c r="H32" s="411"/>
      <c r="I32" s="411" t="s">
        <v>12</v>
      </c>
      <c r="J32" s="411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414" t="s">
        <v>890</v>
      </c>
      <c r="E33" s="414"/>
      <c r="F33" s="414" t="s">
        <v>792</v>
      </c>
      <c r="G33" s="414"/>
      <c r="H33" s="414"/>
      <c r="I33" s="414">
        <v>500</v>
      </c>
      <c r="J33" s="414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410" t="s">
        <v>457</v>
      </c>
      <c r="E34" s="410"/>
      <c r="F34" s="410" t="s">
        <v>492</v>
      </c>
      <c r="G34" s="410"/>
      <c r="H34" s="410"/>
      <c r="I34" s="410" t="s">
        <v>775</v>
      </c>
      <c r="J34" s="410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410" t="s">
        <v>891</v>
      </c>
      <c r="E35" s="410"/>
      <c r="F35" s="410" t="s">
        <v>11</v>
      </c>
      <c r="G35" s="410"/>
      <c r="H35" s="410"/>
      <c r="I35" s="410" t="s">
        <v>12</v>
      </c>
      <c r="J35" s="410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411" t="s">
        <v>891</v>
      </c>
      <c r="E36" s="411"/>
      <c r="F36" s="411" t="s">
        <v>17</v>
      </c>
      <c r="G36" s="411"/>
      <c r="H36" s="411"/>
      <c r="I36" s="411" t="s">
        <v>12</v>
      </c>
      <c r="J36" s="411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411" t="s">
        <v>891</v>
      </c>
      <c r="E37" s="411"/>
      <c r="F37" s="411" t="s">
        <v>798</v>
      </c>
      <c r="G37" s="411"/>
      <c r="H37" s="411"/>
      <c r="I37" s="411" t="s">
        <v>12</v>
      </c>
      <c r="J37" s="411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414" t="s">
        <v>891</v>
      </c>
      <c r="E38" s="414"/>
      <c r="F38" s="414" t="s">
        <v>798</v>
      </c>
      <c r="G38" s="414"/>
      <c r="H38" s="414"/>
      <c r="I38" s="414" t="s">
        <v>801</v>
      </c>
      <c r="J38" s="414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410" t="s">
        <v>234</v>
      </c>
      <c r="E39" s="410"/>
      <c r="F39" s="410" t="s">
        <v>11</v>
      </c>
      <c r="G39" s="410"/>
      <c r="H39" s="410"/>
      <c r="I39" s="410" t="s">
        <v>12</v>
      </c>
      <c r="J39" s="410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410" t="s">
        <v>527</v>
      </c>
      <c r="E40" s="410"/>
      <c r="F40" s="410" t="s">
        <v>30</v>
      </c>
      <c r="G40" s="410"/>
      <c r="H40" s="410"/>
      <c r="I40" s="410" t="s">
        <v>12</v>
      </c>
      <c r="J40" s="410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411" t="s">
        <v>527</v>
      </c>
      <c r="E41" s="411"/>
      <c r="F41" s="411" t="s">
        <v>470</v>
      </c>
      <c r="G41" s="411"/>
      <c r="H41" s="411"/>
      <c r="I41" s="411" t="s">
        <v>12</v>
      </c>
      <c r="J41" s="411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411" t="s">
        <v>527</v>
      </c>
      <c r="E42" s="411"/>
      <c r="F42" s="411" t="s">
        <v>803</v>
      </c>
      <c r="G42" s="411"/>
      <c r="H42" s="411"/>
      <c r="I42" s="411" t="s">
        <v>12</v>
      </c>
      <c r="J42" s="411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414" t="s">
        <v>527</v>
      </c>
      <c r="E43" s="414"/>
      <c r="F43" s="414" t="s">
        <v>803</v>
      </c>
      <c r="G43" s="414"/>
      <c r="H43" s="414"/>
      <c r="I43" s="414" t="s">
        <v>801</v>
      </c>
      <c r="J43" s="414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411" t="s">
        <v>527</v>
      </c>
      <c r="E44" s="411"/>
      <c r="F44" s="411" t="s">
        <v>618</v>
      </c>
      <c r="G44" s="411"/>
      <c r="H44" s="411"/>
      <c r="I44" s="411" t="s">
        <v>12</v>
      </c>
      <c r="J44" s="411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411" t="s">
        <v>527</v>
      </c>
      <c r="E45" s="411"/>
      <c r="F45" s="411" t="s">
        <v>807</v>
      </c>
      <c r="G45" s="411"/>
      <c r="H45" s="411"/>
      <c r="I45" s="411" t="s">
        <v>12</v>
      </c>
      <c r="J45" s="411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414" t="s">
        <v>527</v>
      </c>
      <c r="E46" s="414"/>
      <c r="F46" s="414" t="s">
        <v>807</v>
      </c>
      <c r="G46" s="414"/>
      <c r="H46" s="414"/>
      <c r="I46" s="414" t="s">
        <v>801</v>
      </c>
      <c r="J46" s="414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410" t="s">
        <v>236</v>
      </c>
      <c r="E47" s="410"/>
      <c r="F47" s="410" t="s">
        <v>30</v>
      </c>
      <c r="G47" s="410"/>
      <c r="H47" s="410"/>
      <c r="I47" s="410" t="s">
        <v>12</v>
      </c>
      <c r="J47" s="410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411" t="s">
        <v>236</v>
      </c>
      <c r="E48" s="411"/>
      <c r="F48" s="411" t="s">
        <v>810</v>
      </c>
      <c r="G48" s="411"/>
      <c r="H48" s="411"/>
      <c r="I48" s="411" t="s">
        <v>12</v>
      </c>
      <c r="J48" s="411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411" t="s">
        <v>236</v>
      </c>
      <c r="E49" s="411"/>
      <c r="F49" s="411" t="s">
        <v>810</v>
      </c>
      <c r="G49" s="411"/>
      <c r="H49" s="411"/>
      <c r="I49" s="411" t="s">
        <v>12</v>
      </c>
      <c r="J49" s="411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414" t="s">
        <v>236</v>
      </c>
      <c r="E50" s="414"/>
      <c r="F50" s="414" t="s">
        <v>810</v>
      </c>
      <c r="G50" s="414"/>
      <c r="H50" s="414"/>
      <c r="I50" s="414" t="s">
        <v>154</v>
      </c>
      <c r="J50" s="414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422" t="s">
        <v>919</v>
      </c>
      <c r="E51" s="422"/>
      <c r="F51" s="423" t="s">
        <v>812</v>
      </c>
      <c r="G51" s="423"/>
      <c r="H51" s="423"/>
      <c r="I51" s="414" t="s">
        <v>801</v>
      </c>
      <c r="J51" s="414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410" t="s">
        <v>454</v>
      </c>
      <c r="E52" s="410"/>
      <c r="F52" s="410" t="s">
        <v>11</v>
      </c>
      <c r="G52" s="410"/>
      <c r="H52" s="410"/>
      <c r="I52" s="410" t="s">
        <v>12</v>
      </c>
      <c r="J52" s="410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410" t="s">
        <v>569</v>
      </c>
      <c r="E53" s="410"/>
      <c r="F53" s="410" t="s">
        <v>11</v>
      </c>
      <c r="G53" s="410"/>
      <c r="H53" s="410"/>
      <c r="I53" s="410" t="s">
        <v>12</v>
      </c>
      <c r="J53" s="410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411" t="s">
        <v>569</v>
      </c>
      <c r="E54" s="411"/>
      <c r="F54" s="411" t="s">
        <v>572</v>
      </c>
      <c r="G54" s="411"/>
      <c r="H54" s="411"/>
      <c r="I54" s="411" t="s">
        <v>12</v>
      </c>
      <c r="J54" s="411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411" t="s">
        <v>569</v>
      </c>
      <c r="E55" s="411"/>
      <c r="F55" s="411" t="s">
        <v>816</v>
      </c>
      <c r="G55" s="411"/>
      <c r="H55" s="411"/>
      <c r="I55" s="411" t="s">
        <v>12</v>
      </c>
      <c r="J55" s="411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414" t="s">
        <v>569</v>
      </c>
      <c r="E56" s="414"/>
      <c r="F56" s="414" t="s">
        <v>816</v>
      </c>
      <c r="G56" s="414"/>
      <c r="H56" s="414"/>
      <c r="I56" s="414" t="s">
        <v>86</v>
      </c>
      <c r="J56" s="414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410" t="s">
        <v>892</v>
      </c>
      <c r="E57" s="410"/>
      <c r="F57" s="410" t="s">
        <v>11</v>
      </c>
      <c r="G57" s="410"/>
      <c r="H57" s="410"/>
      <c r="I57" s="410" t="s">
        <v>12</v>
      </c>
      <c r="J57" s="410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411" t="s">
        <v>892</v>
      </c>
      <c r="E58" s="411"/>
      <c r="F58" s="411" t="s">
        <v>820</v>
      </c>
      <c r="G58" s="411"/>
      <c r="H58" s="411"/>
      <c r="I58" s="411" t="s">
        <v>12</v>
      </c>
      <c r="J58" s="411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414" t="s">
        <v>892</v>
      </c>
      <c r="E59" s="414"/>
      <c r="F59" s="414" t="s">
        <v>920</v>
      </c>
      <c r="G59" s="414"/>
      <c r="H59" s="414"/>
      <c r="I59" s="414" t="s">
        <v>86</v>
      </c>
      <c r="J59" s="414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410" t="s">
        <v>893</v>
      </c>
      <c r="E60" s="410"/>
      <c r="F60" s="410" t="s">
        <v>11</v>
      </c>
      <c r="G60" s="410"/>
      <c r="H60" s="410"/>
      <c r="I60" s="410" t="s">
        <v>12</v>
      </c>
      <c r="J60" s="410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411" t="s">
        <v>893</v>
      </c>
      <c r="E61" s="411"/>
      <c r="F61" s="411" t="s">
        <v>824</v>
      </c>
      <c r="G61" s="411"/>
      <c r="H61" s="411"/>
      <c r="I61" s="411" t="s">
        <v>12</v>
      </c>
      <c r="J61" s="411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414" t="s">
        <v>893</v>
      </c>
      <c r="E62" s="414"/>
      <c r="F62" s="414" t="s">
        <v>824</v>
      </c>
      <c r="G62" s="414"/>
      <c r="H62" s="414"/>
      <c r="I62" s="414">
        <v>500</v>
      </c>
      <c r="J62" s="414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410" t="s">
        <v>542</v>
      </c>
      <c r="E63" s="410"/>
      <c r="F63" s="410" t="s">
        <v>11</v>
      </c>
      <c r="G63" s="410"/>
      <c r="H63" s="410"/>
      <c r="I63" s="410" t="s">
        <v>12</v>
      </c>
      <c r="J63" s="410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410" t="s">
        <v>681</v>
      </c>
      <c r="E64" s="410"/>
      <c r="F64" s="410" t="s">
        <v>11</v>
      </c>
      <c r="G64" s="410"/>
      <c r="H64" s="410"/>
      <c r="I64" s="410" t="s">
        <v>12</v>
      </c>
      <c r="J64" s="410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411" t="s">
        <v>681</v>
      </c>
      <c r="E65" s="411"/>
      <c r="F65" s="411" t="s">
        <v>682</v>
      </c>
      <c r="G65" s="411"/>
      <c r="H65" s="411"/>
      <c r="I65" s="411" t="s">
        <v>12</v>
      </c>
      <c r="J65" s="411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411" t="s">
        <v>681</v>
      </c>
      <c r="E66" s="411"/>
      <c r="F66" s="411" t="s">
        <v>828</v>
      </c>
      <c r="G66" s="411"/>
      <c r="H66" s="411"/>
      <c r="I66" s="411" t="s">
        <v>12</v>
      </c>
      <c r="J66" s="411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414" t="s">
        <v>681</v>
      </c>
      <c r="E67" s="414"/>
      <c r="F67" s="414" t="s">
        <v>828</v>
      </c>
      <c r="G67" s="414"/>
      <c r="H67" s="414"/>
      <c r="I67" s="414" t="s">
        <v>86</v>
      </c>
      <c r="J67" s="414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421" t="s">
        <v>681</v>
      </c>
      <c r="E68" s="420"/>
      <c r="F68" s="420" t="s">
        <v>912</v>
      </c>
      <c r="G68" s="420"/>
      <c r="H68" s="420"/>
      <c r="I68" s="420" t="s">
        <v>12</v>
      </c>
      <c r="J68" s="420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414" t="s">
        <v>681</v>
      </c>
      <c r="E69" s="414"/>
      <c r="F69" s="414" t="s">
        <v>912</v>
      </c>
      <c r="G69" s="414"/>
      <c r="H69" s="414"/>
      <c r="I69" s="414" t="s">
        <v>86</v>
      </c>
      <c r="J69" s="414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410" t="s">
        <v>20</v>
      </c>
      <c r="E70" s="410"/>
      <c r="F70" s="410" t="s">
        <v>11</v>
      </c>
      <c r="G70" s="410"/>
      <c r="H70" s="410"/>
      <c r="I70" s="410" t="s">
        <v>12</v>
      </c>
      <c r="J70" s="410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411" t="s">
        <v>20</v>
      </c>
      <c r="E71" s="411"/>
      <c r="F71" s="411" t="s">
        <v>24</v>
      </c>
      <c r="G71" s="411"/>
      <c r="H71" s="411"/>
      <c r="I71" s="411" t="s">
        <v>12</v>
      </c>
      <c r="J71" s="411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411" t="s">
        <v>20</v>
      </c>
      <c r="E72" s="411"/>
      <c r="F72" s="411" t="s">
        <v>832</v>
      </c>
      <c r="G72" s="411"/>
      <c r="H72" s="411"/>
      <c r="I72" s="411" t="s">
        <v>12</v>
      </c>
      <c r="J72" s="411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414" t="s">
        <v>20</v>
      </c>
      <c r="E73" s="414"/>
      <c r="F73" s="414" t="s">
        <v>832</v>
      </c>
      <c r="G73" s="414"/>
      <c r="H73" s="414"/>
      <c r="I73" s="414" t="s">
        <v>86</v>
      </c>
      <c r="J73" s="414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410" t="s">
        <v>894</v>
      </c>
      <c r="E74" s="410"/>
      <c r="F74" s="410" t="s">
        <v>11</v>
      </c>
      <c r="G74" s="410"/>
      <c r="H74" s="410"/>
      <c r="I74" s="410" t="s">
        <v>12</v>
      </c>
      <c r="J74" s="410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411" t="s">
        <v>894</v>
      </c>
      <c r="E75" s="411"/>
      <c r="F75" s="411" t="s">
        <v>745</v>
      </c>
      <c r="G75" s="411"/>
      <c r="H75" s="411"/>
      <c r="I75" s="411" t="s">
        <v>12</v>
      </c>
      <c r="J75" s="411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411" t="s">
        <v>894</v>
      </c>
      <c r="E76" s="411"/>
      <c r="F76" s="411" t="s">
        <v>835</v>
      </c>
      <c r="G76" s="411"/>
      <c r="H76" s="411"/>
      <c r="I76" s="411" t="s">
        <v>12</v>
      </c>
      <c r="J76" s="411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414" t="s">
        <v>894</v>
      </c>
      <c r="E77" s="414"/>
      <c r="F77" s="414" t="s">
        <v>835</v>
      </c>
      <c r="G77" s="414"/>
      <c r="H77" s="414"/>
      <c r="I77" s="414" t="s">
        <v>801</v>
      </c>
      <c r="J77" s="414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411" t="s">
        <v>894</v>
      </c>
      <c r="E78" s="411"/>
      <c r="F78" s="411" t="s">
        <v>838</v>
      </c>
      <c r="G78" s="411"/>
      <c r="H78" s="411"/>
      <c r="I78" s="411" t="s">
        <v>12</v>
      </c>
      <c r="J78" s="411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414" t="s">
        <v>894</v>
      </c>
      <c r="E79" s="414"/>
      <c r="F79" s="414" t="s">
        <v>838</v>
      </c>
      <c r="G79" s="414"/>
      <c r="H79" s="414"/>
      <c r="I79" s="414">
        <v>500</v>
      </c>
      <c r="J79" s="414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411" t="s">
        <v>894</v>
      </c>
      <c r="E80" s="411"/>
      <c r="F80" s="411" t="s">
        <v>840</v>
      </c>
      <c r="G80" s="411"/>
      <c r="H80" s="411"/>
      <c r="I80" s="411" t="s">
        <v>12</v>
      </c>
      <c r="J80" s="411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414" t="s">
        <v>894</v>
      </c>
      <c r="E81" s="414"/>
      <c r="F81" s="414" t="s">
        <v>840</v>
      </c>
      <c r="G81" s="414"/>
      <c r="H81" s="414"/>
      <c r="I81" s="414">
        <v>500</v>
      </c>
      <c r="J81" s="414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411" t="s">
        <v>894</v>
      </c>
      <c r="E82" s="411"/>
      <c r="F82" s="411" t="s">
        <v>841</v>
      </c>
      <c r="G82" s="411"/>
      <c r="H82" s="411"/>
      <c r="I82" s="411" t="s">
        <v>12</v>
      </c>
      <c r="J82" s="411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414" t="s">
        <v>894</v>
      </c>
      <c r="E83" s="414"/>
      <c r="F83" s="414" t="s">
        <v>841</v>
      </c>
      <c r="G83" s="414"/>
      <c r="H83" s="414"/>
      <c r="I83" s="414">
        <v>500</v>
      </c>
      <c r="J83" s="414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411" t="s">
        <v>894</v>
      </c>
      <c r="E84" s="411"/>
      <c r="F84" s="411" t="s">
        <v>844</v>
      </c>
      <c r="G84" s="411"/>
      <c r="H84" s="411"/>
      <c r="I84" s="411" t="s">
        <v>12</v>
      </c>
      <c r="J84" s="411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414" t="s">
        <v>894</v>
      </c>
      <c r="E85" s="414"/>
      <c r="F85" s="414" t="s">
        <v>844</v>
      </c>
      <c r="G85" s="414"/>
      <c r="H85" s="414"/>
      <c r="I85" s="414">
        <v>500</v>
      </c>
      <c r="J85" s="414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410" t="s">
        <v>921</v>
      </c>
      <c r="E86" s="410"/>
      <c r="F86" s="410" t="s">
        <v>11</v>
      </c>
      <c r="G86" s="410"/>
      <c r="H86" s="410"/>
      <c r="I86" s="410" t="s">
        <v>12</v>
      </c>
      <c r="J86" s="410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410" t="s">
        <v>921</v>
      </c>
      <c r="E87" s="410"/>
      <c r="F87" s="411" t="s">
        <v>777</v>
      </c>
      <c r="G87" s="411"/>
      <c r="H87" s="411"/>
      <c r="I87" s="411" t="s">
        <v>12</v>
      </c>
      <c r="J87" s="411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410" t="s">
        <v>921</v>
      </c>
      <c r="E88" s="410"/>
      <c r="F88" s="411" t="s">
        <v>846</v>
      </c>
      <c r="G88" s="411"/>
      <c r="H88" s="411"/>
      <c r="I88" s="411" t="s">
        <v>12</v>
      </c>
      <c r="J88" s="411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413" t="s">
        <v>921</v>
      </c>
      <c r="E89" s="413"/>
      <c r="F89" s="414" t="s">
        <v>846</v>
      </c>
      <c r="G89" s="414"/>
      <c r="H89" s="414"/>
      <c r="I89" s="414" t="s">
        <v>525</v>
      </c>
      <c r="J89" s="414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410" t="s">
        <v>921</v>
      </c>
      <c r="E90" s="410"/>
      <c r="F90" s="411" t="s">
        <v>489</v>
      </c>
      <c r="G90" s="411"/>
      <c r="H90" s="411"/>
      <c r="I90" s="411" t="s">
        <v>12</v>
      </c>
      <c r="J90" s="411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410" t="s">
        <v>921</v>
      </c>
      <c r="E91" s="410"/>
      <c r="F91" s="411" t="s">
        <v>850</v>
      </c>
      <c r="G91" s="411"/>
      <c r="H91" s="411"/>
      <c r="I91" s="411" t="s">
        <v>12</v>
      </c>
      <c r="J91" s="411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413" t="s">
        <v>921</v>
      </c>
      <c r="E92" s="413"/>
      <c r="F92" s="414" t="s">
        <v>850</v>
      </c>
      <c r="G92" s="414"/>
      <c r="H92" s="414"/>
      <c r="I92" s="414" t="s">
        <v>45</v>
      </c>
      <c r="J92" s="414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410" t="s">
        <v>66</v>
      </c>
      <c r="E93" s="410"/>
      <c r="F93" s="410" t="s">
        <v>11</v>
      </c>
      <c r="G93" s="410"/>
      <c r="H93" s="410"/>
      <c r="I93" s="410" t="s">
        <v>12</v>
      </c>
      <c r="J93" s="410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410" t="s">
        <v>268</v>
      </c>
      <c r="E94" s="410"/>
      <c r="F94" s="410" t="s">
        <v>11</v>
      </c>
      <c r="G94" s="410"/>
      <c r="H94" s="410"/>
      <c r="I94" s="410" t="s">
        <v>12</v>
      </c>
      <c r="J94" s="410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411" t="s">
        <v>268</v>
      </c>
      <c r="E95" s="411"/>
      <c r="F95" s="411" t="s">
        <v>487</v>
      </c>
      <c r="G95" s="411"/>
      <c r="H95" s="411"/>
      <c r="I95" s="411" t="s">
        <v>12</v>
      </c>
      <c r="J95" s="411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411" t="s">
        <v>268</v>
      </c>
      <c r="E96" s="411"/>
      <c r="F96" s="411" t="s">
        <v>853</v>
      </c>
      <c r="G96" s="411"/>
      <c r="H96" s="411"/>
      <c r="I96" s="411" t="s">
        <v>12</v>
      </c>
      <c r="J96" s="411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414" t="s">
        <v>268</v>
      </c>
      <c r="E97" s="414"/>
      <c r="F97" s="414" t="s">
        <v>853</v>
      </c>
      <c r="G97" s="414"/>
      <c r="H97" s="414"/>
      <c r="I97" s="414">
        <v>500</v>
      </c>
      <c r="J97" s="414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411" t="s">
        <v>268</v>
      </c>
      <c r="E98" s="411"/>
      <c r="F98" s="411" t="s">
        <v>856</v>
      </c>
      <c r="G98" s="411"/>
      <c r="H98" s="411"/>
      <c r="I98" s="411" t="s">
        <v>12</v>
      </c>
      <c r="J98" s="411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411" t="s">
        <v>268</v>
      </c>
      <c r="E99" s="411"/>
      <c r="F99" s="411" t="s">
        <v>858</v>
      </c>
      <c r="G99" s="411"/>
      <c r="H99" s="411"/>
      <c r="I99" s="411" t="s">
        <v>12</v>
      </c>
      <c r="J99" s="411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414" t="s">
        <v>268</v>
      </c>
      <c r="E100" s="414"/>
      <c r="F100" s="414" t="s">
        <v>858</v>
      </c>
      <c r="G100" s="414"/>
      <c r="H100" s="414"/>
      <c r="I100" s="414">
        <v>500</v>
      </c>
      <c r="J100" s="414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410" t="s">
        <v>29</v>
      </c>
      <c r="E101" s="410"/>
      <c r="F101" s="410" t="s">
        <v>11</v>
      </c>
      <c r="G101" s="410"/>
      <c r="H101" s="410"/>
      <c r="I101" s="410" t="s">
        <v>12</v>
      </c>
      <c r="J101" s="410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410" t="s">
        <v>33</v>
      </c>
      <c r="E102" s="410"/>
      <c r="F102" s="410" t="s">
        <v>11</v>
      </c>
      <c r="G102" s="410"/>
      <c r="H102" s="410"/>
      <c r="I102" s="410" t="s">
        <v>12</v>
      </c>
      <c r="J102" s="410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411" t="s">
        <v>33</v>
      </c>
      <c r="E103" s="411"/>
      <c r="F103" s="411" t="s">
        <v>861</v>
      </c>
      <c r="G103" s="411"/>
      <c r="H103" s="411"/>
      <c r="I103" s="411" t="s">
        <v>12</v>
      </c>
      <c r="J103" s="411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411" t="s">
        <v>922</v>
      </c>
      <c r="E104" s="411"/>
      <c r="F104" s="411" t="s">
        <v>861</v>
      </c>
      <c r="G104" s="411"/>
      <c r="H104" s="411"/>
      <c r="I104" s="411" t="s">
        <v>12</v>
      </c>
      <c r="J104" s="411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414" t="s">
        <v>33</v>
      </c>
      <c r="E105" s="414"/>
      <c r="F105" s="414" t="s">
        <v>861</v>
      </c>
      <c r="G105" s="414"/>
      <c r="H105" s="414"/>
      <c r="I105" s="414" t="s">
        <v>244</v>
      </c>
      <c r="J105" s="414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410" t="s">
        <v>922</v>
      </c>
      <c r="E106" s="410"/>
      <c r="F106" s="411" t="s">
        <v>864</v>
      </c>
      <c r="G106" s="411"/>
      <c r="H106" s="411"/>
      <c r="I106" s="411" t="s">
        <v>12</v>
      </c>
      <c r="J106" s="411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410" t="s">
        <v>922</v>
      </c>
      <c r="E107" s="410"/>
      <c r="F107" s="411" t="s">
        <v>865</v>
      </c>
      <c r="G107" s="411"/>
      <c r="H107" s="411"/>
      <c r="I107" s="411" t="s">
        <v>12</v>
      </c>
      <c r="J107" s="411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413" t="s">
        <v>922</v>
      </c>
      <c r="E108" s="413"/>
      <c r="F108" s="414" t="s">
        <v>865</v>
      </c>
      <c r="G108" s="414"/>
      <c r="H108" s="414"/>
      <c r="I108" s="414" t="s">
        <v>525</v>
      </c>
      <c r="J108" s="414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410" t="s">
        <v>922</v>
      </c>
      <c r="E109" s="410"/>
      <c r="F109" s="411" t="s">
        <v>868</v>
      </c>
      <c r="G109" s="411"/>
      <c r="H109" s="411"/>
      <c r="I109" s="411" t="s">
        <v>12</v>
      </c>
      <c r="J109" s="411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410" t="s">
        <v>922</v>
      </c>
      <c r="E110" s="410"/>
      <c r="F110" s="411" t="s">
        <v>870</v>
      </c>
      <c r="G110" s="411"/>
      <c r="H110" s="411"/>
      <c r="I110" s="411" t="s">
        <v>12</v>
      </c>
      <c r="J110" s="411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413" t="s">
        <v>922</v>
      </c>
      <c r="E111" s="413"/>
      <c r="F111" s="414" t="s">
        <v>870</v>
      </c>
      <c r="G111" s="414"/>
      <c r="H111" s="414"/>
      <c r="I111" s="414" t="s">
        <v>146</v>
      </c>
      <c r="J111" s="414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410" t="s">
        <v>530</v>
      </c>
      <c r="E112" s="410"/>
      <c r="F112" s="410" t="s">
        <v>11</v>
      </c>
      <c r="G112" s="410"/>
      <c r="H112" s="410"/>
      <c r="I112" s="410" t="s">
        <v>12</v>
      </c>
      <c r="J112" s="410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410" t="s">
        <v>896</v>
      </c>
      <c r="E113" s="410"/>
      <c r="F113" s="410" t="s">
        <v>11</v>
      </c>
      <c r="G113" s="410"/>
      <c r="H113" s="410"/>
      <c r="I113" s="410" t="s">
        <v>12</v>
      </c>
      <c r="J113" s="410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411" t="s">
        <v>896</v>
      </c>
      <c r="E114" s="411"/>
      <c r="F114" s="411" t="s">
        <v>495</v>
      </c>
      <c r="G114" s="411"/>
      <c r="H114" s="411"/>
      <c r="I114" s="411" t="s">
        <v>12</v>
      </c>
      <c r="J114" s="411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411" t="s">
        <v>896</v>
      </c>
      <c r="E115" s="411"/>
      <c r="F115" s="411" t="s">
        <v>875</v>
      </c>
      <c r="G115" s="411"/>
      <c r="H115" s="411"/>
      <c r="I115" s="411" t="s">
        <v>12</v>
      </c>
      <c r="J115" s="411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414" t="s">
        <v>896</v>
      </c>
      <c r="E116" s="414"/>
      <c r="F116" s="414" t="s">
        <v>875</v>
      </c>
      <c r="G116" s="414"/>
      <c r="H116" s="414"/>
      <c r="I116" s="414" t="s">
        <v>801</v>
      </c>
      <c r="J116" s="414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410">
        <v>10</v>
      </c>
      <c r="E117" s="410"/>
      <c r="F117" s="410" t="s">
        <v>11</v>
      </c>
      <c r="G117" s="410"/>
      <c r="H117" s="410"/>
      <c r="I117" s="410" t="s">
        <v>12</v>
      </c>
      <c r="J117" s="410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410">
        <v>10</v>
      </c>
      <c r="E118" s="410"/>
      <c r="F118" s="410" t="s">
        <v>11</v>
      </c>
      <c r="G118" s="410"/>
      <c r="H118" s="410"/>
      <c r="I118" s="410" t="s">
        <v>12</v>
      </c>
      <c r="J118" s="410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411">
        <v>10</v>
      </c>
      <c r="E119" s="411"/>
      <c r="F119" s="411" t="s">
        <v>820</v>
      </c>
      <c r="G119" s="411"/>
      <c r="H119" s="411"/>
      <c r="I119" s="411" t="s">
        <v>12</v>
      </c>
      <c r="J119" s="411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411" t="s">
        <v>703</v>
      </c>
      <c r="E120" s="411"/>
      <c r="F120" s="411" t="s">
        <v>820</v>
      </c>
      <c r="G120" s="411"/>
      <c r="H120" s="411"/>
      <c r="I120" s="411">
        <v>3</v>
      </c>
      <c r="J120" s="411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411">
        <v>10</v>
      </c>
      <c r="E121" s="411"/>
      <c r="F121" s="411" t="s">
        <v>820</v>
      </c>
      <c r="G121" s="411"/>
      <c r="H121" s="411"/>
      <c r="I121" s="411" t="s">
        <v>374</v>
      </c>
      <c r="J121" s="411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414">
        <v>10</v>
      </c>
      <c r="E122" s="414"/>
      <c r="F122" s="414" t="s">
        <v>820</v>
      </c>
      <c r="G122" s="414"/>
      <c r="H122" s="414"/>
      <c r="I122" s="414">
        <v>500</v>
      </c>
      <c r="J122" s="414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410" t="s">
        <v>703</v>
      </c>
      <c r="E123" s="410"/>
      <c r="F123" s="410" t="s">
        <v>11</v>
      </c>
      <c r="G123" s="410"/>
      <c r="H123" s="410"/>
      <c r="I123" s="410" t="s">
        <v>12</v>
      </c>
      <c r="J123" s="410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410">
        <v>11</v>
      </c>
      <c r="E124" s="410"/>
      <c r="F124" s="410" t="s">
        <v>11</v>
      </c>
      <c r="G124" s="410"/>
      <c r="H124" s="410"/>
      <c r="I124" s="410" t="s">
        <v>12</v>
      </c>
      <c r="J124" s="410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411" t="s">
        <v>899</v>
      </c>
      <c r="E125" s="411"/>
      <c r="F125" s="411" t="s">
        <v>11</v>
      </c>
      <c r="G125" s="411"/>
      <c r="H125" s="411"/>
      <c r="I125" s="411" t="s">
        <v>12</v>
      </c>
      <c r="J125" s="411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420" t="s">
        <v>899</v>
      </c>
      <c r="E126" s="420"/>
      <c r="F126" s="420" t="s">
        <v>879</v>
      </c>
      <c r="G126" s="420"/>
      <c r="H126" s="420"/>
      <c r="I126" s="420" t="s">
        <v>12</v>
      </c>
      <c r="J126" s="420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411">
        <v>11</v>
      </c>
      <c r="E127" s="411"/>
      <c r="F127" s="411" t="s">
        <v>880</v>
      </c>
      <c r="G127" s="411"/>
      <c r="H127" s="411"/>
      <c r="I127" s="411">
        <v>0</v>
      </c>
      <c r="J127" s="411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414">
        <v>11</v>
      </c>
      <c r="E128" s="414"/>
      <c r="F128" s="414" t="s">
        <v>880</v>
      </c>
      <c r="G128" s="414"/>
      <c r="H128" s="414"/>
      <c r="I128" s="414">
        <v>17</v>
      </c>
      <c r="J128" s="414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411" t="s">
        <v>899</v>
      </c>
      <c r="E129" s="411"/>
      <c r="F129" s="411" t="s">
        <v>884</v>
      </c>
      <c r="G129" s="411"/>
      <c r="H129" s="411"/>
      <c r="I129" s="411" t="s">
        <v>12</v>
      </c>
      <c r="J129" s="411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408" t="s">
        <v>899</v>
      </c>
      <c r="E130" s="408"/>
      <c r="F130" s="408" t="s">
        <v>884</v>
      </c>
      <c r="G130" s="408"/>
      <c r="H130" s="408"/>
      <c r="I130" s="408" t="s">
        <v>187</v>
      </c>
      <c r="J130" s="408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404" t="s">
        <v>885</v>
      </c>
      <c r="C131" s="403"/>
      <c r="D131" s="403"/>
      <c r="E131" s="403"/>
      <c r="F131" s="403"/>
      <c r="G131" s="403"/>
      <c r="H131" s="403"/>
      <c r="I131" s="403"/>
      <c r="J131" s="419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417" t="s">
        <v>922</v>
      </c>
      <c r="E132" s="417"/>
      <c r="F132" s="417" t="s">
        <v>11</v>
      </c>
      <c r="G132" s="417"/>
      <c r="H132" s="417"/>
      <c r="I132" s="417" t="s">
        <v>12</v>
      </c>
      <c r="J132" s="418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410" t="s">
        <v>922</v>
      </c>
      <c r="E133" s="410"/>
      <c r="F133" s="410" t="s">
        <v>11</v>
      </c>
      <c r="G133" s="410"/>
      <c r="H133" s="410"/>
      <c r="I133" s="410" t="s">
        <v>12</v>
      </c>
      <c r="J133" s="416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410" t="s">
        <v>922</v>
      </c>
      <c r="E134" s="410"/>
      <c r="F134" s="411" t="s">
        <v>864</v>
      </c>
      <c r="G134" s="411"/>
      <c r="H134" s="411"/>
      <c r="I134" s="411" t="s">
        <v>12</v>
      </c>
      <c r="J134" s="412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410" t="s">
        <v>922</v>
      </c>
      <c r="E135" s="410"/>
      <c r="F135" s="411" t="s">
        <v>886</v>
      </c>
      <c r="G135" s="411"/>
      <c r="H135" s="411"/>
      <c r="I135" s="411" t="s">
        <v>12</v>
      </c>
      <c r="J135" s="412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413" t="s">
        <v>922</v>
      </c>
      <c r="E136" s="413"/>
      <c r="F136" s="414" t="s">
        <v>886</v>
      </c>
      <c r="G136" s="414"/>
      <c r="H136" s="414"/>
      <c r="I136" s="414" t="s">
        <v>525</v>
      </c>
      <c r="J136" s="415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410" t="s">
        <v>922</v>
      </c>
      <c r="E137" s="410"/>
      <c r="F137" s="411" t="s">
        <v>864</v>
      </c>
      <c r="G137" s="411"/>
      <c r="H137" s="411"/>
      <c r="I137" s="411" t="s">
        <v>12</v>
      </c>
      <c r="J137" s="412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410" t="s">
        <v>922</v>
      </c>
      <c r="E138" s="410"/>
      <c r="F138" s="411" t="s">
        <v>865</v>
      </c>
      <c r="G138" s="411"/>
      <c r="H138" s="411"/>
      <c r="I138" s="411" t="s">
        <v>12</v>
      </c>
      <c r="J138" s="412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413" t="s">
        <v>922</v>
      </c>
      <c r="E139" s="413"/>
      <c r="F139" s="414" t="s">
        <v>865</v>
      </c>
      <c r="G139" s="414"/>
      <c r="H139" s="414"/>
      <c r="I139" s="414" t="s">
        <v>525</v>
      </c>
      <c r="J139" s="415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410" t="s">
        <v>922</v>
      </c>
      <c r="E140" s="410"/>
      <c r="F140" s="411" t="s">
        <v>868</v>
      </c>
      <c r="G140" s="411"/>
      <c r="H140" s="411"/>
      <c r="I140" s="411" t="s">
        <v>12</v>
      </c>
      <c r="J140" s="412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410" t="s">
        <v>922</v>
      </c>
      <c r="E141" s="410"/>
      <c r="F141" s="411" t="s">
        <v>870</v>
      </c>
      <c r="G141" s="411"/>
      <c r="H141" s="411"/>
      <c r="I141" s="411" t="s">
        <v>12</v>
      </c>
      <c r="J141" s="412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413" t="s">
        <v>922</v>
      </c>
      <c r="E142" s="413"/>
      <c r="F142" s="414" t="s">
        <v>870</v>
      </c>
      <c r="G142" s="414"/>
      <c r="H142" s="414"/>
      <c r="I142" s="414" t="s">
        <v>146</v>
      </c>
      <c r="J142" s="415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410" t="s">
        <v>923</v>
      </c>
      <c r="E143" s="410"/>
      <c r="F143" s="410" t="s">
        <v>11</v>
      </c>
      <c r="G143" s="410"/>
      <c r="H143" s="410"/>
      <c r="I143" s="410" t="s">
        <v>12</v>
      </c>
      <c r="J143" s="416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410" t="s">
        <v>923</v>
      </c>
      <c r="E144" s="410"/>
      <c r="F144" s="410" t="s">
        <v>11</v>
      </c>
      <c r="G144" s="410"/>
      <c r="H144" s="410"/>
      <c r="I144" s="410" t="s">
        <v>12</v>
      </c>
      <c r="J144" s="416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410" t="s">
        <v>923</v>
      </c>
      <c r="E145" s="410"/>
      <c r="F145" s="411" t="s">
        <v>495</v>
      </c>
      <c r="G145" s="411"/>
      <c r="H145" s="411"/>
      <c r="I145" s="411" t="s">
        <v>12</v>
      </c>
      <c r="J145" s="412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410" t="s">
        <v>923</v>
      </c>
      <c r="E146" s="410"/>
      <c r="F146" s="411" t="s">
        <v>875</v>
      </c>
      <c r="G146" s="411"/>
      <c r="H146" s="411"/>
      <c r="I146" s="411" t="s">
        <v>12</v>
      </c>
      <c r="J146" s="412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413" t="s">
        <v>923</v>
      </c>
      <c r="E147" s="413"/>
      <c r="F147" s="414" t="s">
        <v>875</v>
      </c>
      <c r="G147" s="414"/>
      <c r="H147" s="414"/>
      <c r="I147" s="414" t="s">
        <v>525</v>
      </c>
      <c r="J147" s="415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407" t="s">
        <v>923</v>
      </c>
      <c r="E148" s="407"/>
      <c r="F148" s="408" t="s">
        <v>875</v>
      </c>
      <c r="G148" s="408"/>
      <c r="H148" s="408"/>
      <c r="I148" s="408" t="s">
        <v>801</v>
      </c>
      <c r="J148" s="409"/>
      <c r="K148" s="230"/>
      <c r="L148" s="230"/>
      <c r="M148" s="281" t="e">
        <f t="shared" si="10"/>
        <v>#DIV/0!</v>
      </c>
    </row>
    <row r="149" spans="1:13" ht="19.5" customHeight="1" thickBot="1">
      <c r="A149" s="400" t="s">
        <v>889</v>
      </c>
      <c r="B149" s="401"/>
      <c r="C149" s="401"/>
      <c r="D149" s="401"/>
      <c r="E149" s="401"/>
      <c r="F149" s="401"/>
      <c r="G149" s="401"/>
      <c r="H149" s="401"/>
      <c r="I149" s="401"/>
      <c r="J149" s="401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  <mergeCell ref="F7:H7"/>
    <mergeCell ref="I7:J7"/>
    <mergeCell ref="A5:M5"/>
    <mergeCell ref="A6:M6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30:E130"/>
    <mergeCell ref="F130:H130"/>
    <mergeCell ref="I130:J130"/>
    <mergeCell ref="B131:J131"/>
    <mergeCell ref="D128:E128"/>
    <mergeCell ref="F128:H128"/>
    <mergeCell ref="I128:J128"/>
    <mergeCell ref="D129:E129"/>
    <mergeCell ref="F129:H129"/>
    <mergeCell ref="I129:J129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38.7109375" style="346" customWidth="1"/>
    <col min="2" max="2" width="9.57421875" style="340" customWidth="1"/>
    <col min="3" max="3" width="9.421875" style="340" customWidth="1"/>
    <col min="4" max="4" width="7.57421875" style="340" customWidth="1"/>
    <col min="5" max="5" width="0.13671875" style="347" customWidth="1"/>
    <col min="6" max="6" width="11.57421875" style="340" customWidth="1"/>
    <col min="7" max="7" width="11.00390625" style="340" customWidth="1"/>
    <col min="8" max="8" width="8.421875" style="340" customWidth="1"/>
    <col min="9" max="16384" width="9.140625" style="340" customWidth="1"/>
  </cols>
  <sheetData>
    <row r="1" spans="1:9" ht="14.25">
      <c r="A1" s="337"/>
      <c r="B1" s="338"/>
      <c r="C1" s="439" t="s">
        <v>932</v>
      </c>
      <c r="D1" s="439"/>
      <c r="E1" s="439"/>
      <c r="F1" s="439"/>
      <c r="G1" s="439"/>
      <c r="H1" s="439"/>
      <c r="I1" s="339"/>
    </row>
    <row r="2" spans="1:11" ht="15">
      <c r="A2" s="337"/>
      <c r="B2" s="338"/>
      <c r="C2" s="440" t="s">
        <v>1097</v>
      </c>
      <c r="D2" s="440"/>
      <c r="E2" s="440"/>
      <c r="F2" s="440"/>
      <c r="G2" s="440"/>
      <c r="H2" s="440"/>
      <c r="I2" s="341"/>
      <c r="J2" s="342"/>
      <c r="K2" s="342"/>
    </row>
    <row r="3" spans="1:11" ht="15">
      <c r="A3" s="343"/>
      <c r="B3" s="338"/>
      <c r="C3" s="440" t="s">
        <v>914</v>
      </c>
      <c r="D3" s="440"/>
      <c r="E3" s="440"/>
      <c r="F3" s="440"/>
      <c r="G3" s="440"/>
      <c r="H3" s="440"/>
      <c r="I3" s="341"/>
      <c r="J3" s="342"/>
      <c r="K3" s="342"/>
    </row>
    <row r="4" spans="1:11" ht="17.25" customHeight="1">
      <c r="A4" s="337"/>
      <c r="B4" s="338"/>
      <c r="C4" s="440" t="s">
        <v>1098</v>
      </c>
      <c r="D4" s="440"/>
      <c r="E4" s="440"/>
      <c r="F4" s="440"/>
      <c r="G4" s="440"/>
      <c r="H4" s="440"/>
      <c r="I4" s="341"/>
      <c r="J4" s="344"/>
      <c r="K4" s="342"/>
    </row>
    <row r="5" spans="1:9" ht="35.25" customHeight="1" thickBot="1">
      <c r="A5" s="441" t="s">
        <v>984</v>
      </c>
      <c r="B5" s="441"/>
      <c r="C5" s="441"/>
      <c r="D5" s="441"/>
      <c r="E5" s="441"/>
      <c r="F5" s="441"/>
      <c r="G5" s="441"/>
      <c r="H5" s="441"/>
      <c r="I5" s="345"/>
    </row>
    <row r="6" spans="1:8" ht="62.25" customHeight="1" thickBot="1">
      <c r="A6" s="288" t="s">
        <v>771</v>
      </c>
      <c r="B6" s="289" t="s">
        <v>915</v>
      </c>
      <c r="C6" s="289" t="s">
        <v>5</v>
      </c>
      <c r="D6" s="289" t="s">
        <v>985</v>
      </c>
      <c r="E6" s="336" t="s">
        <v>986</v>
      </c>
      <c r="F6" s="290" t="s">
        <v>1094</v>
      </c>
      <c r="G6" s="348" t="s">
        <v>1092</v>
      </c>
      <c r="H6" s="349" t="s">
        <v>903</v>
      </c>
    </row>
    <row r="7" spans="1:8" ht="35.25" customHeight="1" thickBot="1">
      <c r="A7" s="432" t="s">
        <v>987</v>
      </c>
      <c r="B7" s="433"/>
      <c r="C7" s="433"/>
      <c r="D7" s="434"/>
      <c r="E7" s="291">
        <f>E8+E80</f>
        <v>25623.839999999997</v>
      </c>
      <c r="F7" s="291">
        <f>F8+F80</f>
        <v>25904.769999999997</v>
      </c>
      <c r="G7" s="291">
        <f>G8+G80</f>
        <v>3832.2200000000003</v>
      </c>
      <c r="H7" s="350">
        <f>G7/F7</f>
        <v>0.14793491700563258</v>
      </c>
    </row>
    <row r="8" spans="1:8" ht="20.25" customHeight="1" thickBot="1">
      <c r="A8" s="292" t="s">
        <v>988</v>
      </c>
      <c r="B8" s="293">
        <v>70</v>
      </c>
      <c r="C8" s="294"/>
      <c r="D8" s="295"/>
      <c r="E8" s="296">
        <f>E9</f>
        <v>12047.66</v>
      </c>
      <c r="F8" s="296">
        <f>F9</f>
        <v>12157.66</v>
      </c>
      <c r="G8" s="296">
        <f>G9</f>
        <v>1510.2200000000003</v>
      </c>
      <c r="H8" s="350">
        <f aca="true" t="shared" si="0" ref="H8:H71">G8/F8</f>
        <v>0.12421962779021622</v>
      </c>
    </row>
    <row r="9" spans="1:8" ht="57.75" thickBot="1">
      <c r="A9" s="292" t="s">
        <v>989</v>
      </c>
      <c r="B9" s="293">
        <v>71</v>
      </c>
      <c r="C9" s="294"/>
      <c r="D9" s="295"/>
      <c r="E9" s="296">
        <f>E10+E24+E37+E63+E68</f>
        <v>12047.66</v>
      </c>
      <c r="F9" s="296">
        <f>F10+F24+F37+F63+F68</f>
        <v>12157.66</v>
      </c>
      <c r="G9" s="296">
        <f>G10+G24+G37+G63+G68</f>
        <v>1510.2200000000003</v>
      </c>
      <c r="H9" s="350">
        <f t="shared" si="0"/>
        <v>0.12421962779021622</v>
      </c>
    </row>
    <row r="10" spans="1:8" ht="14.25">
      <c r="A10" s="297" t="s">
        <v>990</v>
      </c>
      <c r="B10" s="435" t="s">
        <v>991</v>
      </c>
      <c r="C10" s="437"/>
      <c r="D10" s="442"/>
      <c r="E10" s="444">
        <f>E12+E15+E18+E21</f>
        <v>450</v>
      </c>
      <c r="F10" s="444">
        <f>F12+F15+F18+F21</f>
        <v>450</v>
      </c>
      <c r="G10" s="444">
        <f>G12+G15+G18+G21</f>
        <v>76.26</v>
      </c>
      <c r="H10" s="465">
        <f t="shared" si="0"/>
        <v>0.16946666666666668</v>
      </c>
    </row>
    <row r="11" spans="1:8" ht="39" thickBot="1">
      <c r="A11" s="298" t="s">
        <v>992</v>
      </c>
      <c r="B11" s="436"/>
      <c r="C11" s="438"/>
      <c r="D11" s="443"/>
      <c r="E11" s="445"/>
      <c r="F11" s="445"/>
      <c r="G11" s="445"/>
      <c r="H11" s="466"/>
    </row>
    <row r="12" spans="1:8" ht="13.5" customHeight="1">
      <c r="A12" s="299" t="s">
        <v>476</v>
      </c>
      <c r="B12" s="300"/>
      <c r="C12" s="300" t="s">
        <v>940</v>
      </c>
      <c r="D12" s="300" t="s">
        <v>892</v>
      </c>
      <c r="E12" s="301">
        <f aca="true" t="shared" si="1" ref="E12:G13">E13</f>
        <v>300</v>
      </c>
      <c r="F12" s="301">
        <f t="shared" si="1"/>
        <v>300</v>
      </c>
      <c r="G12" s="301">
        <f t="shared" si="1"/>
        <v>76.26</v>
      </c>
      <c r="H12" s="353">
        <f t="shared" si="0"/>
        <v>0.25420000000000004</v>
      </c>
    </row>
    <row r="13" spans="1:8" ht="26.25" customHeight="1">
      <c r="A13" s="302" t="s">
        <v>993</v>
      </c>
      <c r="B13" s="303" t="s">
        <v>994</v>
      </c>
      <c r="C13" s="303"/>
      <c r="D13" s="303"/>
      <c r="E13" s="304">
        <f t="shared" si="1"/>
        <v>300</v>
      </c>
      <c r="F13" s="304">
        <f t="shared" si="1"/>
        <v>300</v>
      </c>
      <c r="G13" s="304">
        <f t="shared" si="1"/>
        <v>76.26</v>
      </c>
      <c r="H13" s="351">
        <f t="shared" si="0"/>
        <v>0.25420000000000004</v>
      </c>
    </row>
    <row r="14" spans="1:8" ht="25.5" customHeight="1">
      <c r="A14" s="305" t="s">
        <v>942</v>
      </c>
      <c r="B14" s="306" t="s">
        <v>994</v>
      </c>
      <c r="C14" s="306" t="s">
        <v>943</v>
      </c>
      <c r="D14" s="306" t="s">
        <v>892</v>
      </c>
      <c r="E14" s="307">
        <v>300</v>
      </c>
      <c r="F14" s="307">
        <v>300</v>
      </c>
      <c r="G14" s="307">
        <v>76.26</v>
      </c>
      <c r="H14" s="352">
        <f t="shared" si="0"/>
        <v>0.25420000000000004</v>
      </c>
    </row>
    <row r="15" spans="1:8" ht="25.5">
      <c r="A15" s="302" t="s">
        <v>409</v>
      </c>
      <c r="B15" s="303"/>
      <c r="C15" s="303"/>
      <c r="D15" s="303" t="s">
        <v>893</v>
      </c>
      <c r="E15" s="304">
        <f aca="true" t="shared" si="2" ref="E15:G16">E16</f>
        <v>150</v>
      </c>
      <c r="F15" s="304">
        <f t="shared" si="2"/>
        <v>150</v>
      </c>
      <c r="G15" s="304">
        <f t="shared" si="2"/>
        <v>0</v>
      </c>
      <c r="H15" s="351">
        <f t="shared" si="0"/>
        <v>0</v>
      </c>
    </row>
    <row r="16" spans="1:8" ht="33" customHeight="1">
      <c r="A16" s="302" t="s">
        <v>995</v>
      </c>
      <c r="B16" s="303" t="s">
        <v>996</v>
      </c>
      <c r="C16" s="303"/>
      <c r="D16" s="303"/>
      <c r="E16" s="304">
        <f t="shared" si="2"/>
        <v>150</v>
      </c>
      <c r="F16" s="304">
        <f t="shared" si="2"/>
        <v>150</v>
      </c>
      <c r="G16" s="304">
        <f t="shared" si="2"/>
        <v>0</v>
      </c>
      <c r="H16" s="351">
        <f t="shared" si="0"/>
        <v>0</v>
      </c>
    </row>
    <row r="17" spans="1:8" ht="14.25" customHeight="1" thickBot="1">
      <c r="A17" s="305" t="s">
        <v>997</v>
      </c>
      <c r="B17" s="306" t="s">
        <v>996</v>
      </c>
      <c r="C17" s="306" t="s">
        <v>943</v>
      </c>
      <c r="D17" s="306" t="s">
        <v>893</v>
      </c>
      <c r="E17" s="307">
        <v>150</v>
      </c>
      <c r="F17" s="307">
        <v>150</v>
      </c>
      <c r="G17" s="307">
        <v>0</v>
      </c>
      <c r="H17" s="352">
        <f t="shared" si="0"/>
        <v>0</v>
      </c>
    </row>
    <row r="18" spans="1:8" ht="13.5" hidden="1" thickBot="1">
      <c r="A18" s="299" t="s">
        <v>934</v>
      </c>
      <c r="B18" s="300"/>
      <c r="C18" s="300" t="s">
        <v>940</v>
      </c>
      <c r="D18" s="300" t="s">
        <v>933</v>
      </c>
      <c r="E18" s="301">
        <f aca="true" t="shared" si="3" ref="E18:G19">E19</f>
        <v>0</v>
      </c>
      <c r="F18" s="301">
        <f t="shared" si="3"/>
        <v>0</v>
      </c>
      <c r="G18" s="301">
        <f t="shared" si="3"/>
        <v>0</v>
      </c>
      <c r="H18" s="351" t="e">
        <f t="shared" si="0"/>
        <v>#DIV/0!</v>
      </c>
    </row>
    <row r="19" spans="1:8" ht="26.25" hidden="1" thickBot="1">
      <c r="A19" s="302" t="s">
        <v>998</v>
      </c>
      <c r="B19" s="303" t="s">
        <v>999</v>
      </c>
      <c r="C19" s="303"/>
      <c r="D19" s="303"/>
      <c r="E19" s="304">
        <f t="shared" si="3"/>
        <v>0</v>
      </c>
      <c r="F19" s="304">
        <f t="shared" si="3"/>
        <v>0</v>
      </c>
      <c r="G19" s="304">
        <f t="shared" si="3"/>
        <v>0</v>
      </c>
      <c r="H19" s="352" t="e">
        <f t="shared" si="0"/>
        <v>#DIV/0!</v>
      </c>
    </row>
    <row r="20" spans="1:8" ht="28.5" customHeight="1" hidden="1">
      <c r="A20" s="305" t="s">
        <v>942</v>
      </c>
      <c r="B20" s="306" t="s">
        <v>999</v>
      </c>
      <c r="C20" s="306" t="s">
        <v>943</v>
      </c>
      <c r="D20" s="306" t="s">
        <v>933</v>
      </c>
      <c r="E20" s="307">
        <v>0</v>
      </c>
      <c r="F20" s="307">
        <v>0</v>
      </c>
      <c r="G20" s="307">
        <v>0</v>
      </c>
      <c r="H20" s="352" t="e">
        <f t="shared" si="0"/>
        <v>#DIV/0!</v>
      </c>
    </row>
    <row r="21" spans="1:8" ht="13.5" hidden="1" thickBot="1">
      <c r="A21" s="302" t="s">
        <v>472</v>
      </c>
      <c r="B21" s="303"/>
      <c r="C21" s="303"/>
      <c r="D21" s="303" t="s">
        <v>528</v>
      </c>
      <c r="E21" s="304">
        <f aca="true" t="shared" si="4" ref="E21:G22">E22</f>
        <v>0</v>
      </c>
      <c r="F21" s="304">
        <f t="shared" si="4"/>
        <v>0</v>
      </c>
      <c r="G21" s="304">
        <f t="shared" si="4"/>
        <v>0</v>
      </c>
      <c r="H21" s="351" t="e">
        <f t="shared" si="0"/>
        <v>#DIV/0!</v>
      </c>
    </row>
    <row r="22" spans="1:8" ht="15.75" customHeight="1" hidden="1">
      <c r="A22" s="302" t="s">
        <v>1000</v>
      </c>
      <c r="B22" s="303" t="s">
        <v>1001</v>
      </c>
      <c r="C22" s="303"/>
      <c r="D22" s="303"/>
      <c r="E22" s="304">
        <f t="shared" si="4"/>
        <v>0</v>
      </c>
      <c r="F22" s="304">
        <f t="shared" si="4"/>
        <v>0</v>
      </c>
      <c r="G22" s="304">
        <f t="shared" si="4"/>
        <v>0</v>
      </c>
      <c r="H22" s="351" t="e">
        <f t="shared" si="0"/>
        <v>#DIV/0!</v>
      </c>
    </row>
    <row r="23" spans="1:8" ht="25.5" customHeight="1" hidden="1" thickBot="1">
      <c r="A23" s="308" t="s">
        <v>997</v>
      </c>
      <c r="B23" s="309" t="s">
        <v>1001</v>
      </c>
      <c r="C23" s="309" t="s">
        <v>943</v>
      </c>
      <c r="D23" s="309" t="s">
        <v>528</v>
      </c>
      <c r="E23" s="310">
        <v>0</v>
      </c>
      <c r="F23" s="310">
        <v>0</v>
      </c>
      <c r="G23" s="310">
        <v>0</v>
      </c>
      <c r="H23" s="354" t="e">
        <f t="shared" si="0"/>
        <v>#DIV/0!</v>
      </c>
    </row>
    <row r="24" spans="1:8" ht="15.75" customHeight="1">
      <c r="A24" s="297" t="s">
        <v>1002</v>
      </c>
      <c r="B24" s="435" t="s">
        <v>1003</v>
      </c>
      <c r="C24" s="435" t="s">
        <v>940</v>
      </c>
      <c r="D24" s="446"/>
      <c r="E24" s="444">
        <f>E26+E31+E34</f>
        <v>160</v>
      </c>
      <c r="F24" s="444">
        <f>F26+F31+F34</f>
        <v>160</v>
      </c>
      <c r="G24" s="444">
        <f>G26+G31+G34</f>
        <v>0</v>
      </c>
      <c r="H24" s="465">
        <f t="shared" si="0"/>
        <v>0</v>
      </c>
    </row>
    <row r="25" spans="1:8" ht="16.5" customHeight="1" thickBot="1">
      <c r="A25" s="298" t="s">
        <v>1004</v>
      </c>
      <c r="B25" s="436"/>
      <c r="C25" s="436"/>
      <c r="D25" s="447"/>
      <c r="E25" s="445"/>
      <c r="F25" s="445"/>
      <c r="G25" s="445"/>
      <c r="H25" s="466"/>
    </row>
    <row r="26" spans="1:8" ht="38.25">
      <c r="A26" s="299" t="s">
        <v>1005</v>
      </c>
      <c r="B26" s="300"/>
      <c r="C26" s="300" t="s">
        <v>940</v>
      </c>
      <c r="D26" s="300" t="s">
        <v>527</v>
      </c>
      <c r="E26" s="301">
        <f>E27+E29</f>
        <v>100</v>
      </c>
      <c r="F26" s="301">
        <f>F27+F29</f>
        <v>100</v>
      </c>
      <c r="G26" s="301">
        <f>G27+G29</f>
        <v>0</v>
      </c>
      <c r="H26" s="353">
        <f t="shared" si="0"/>
        <v>0</v>
      </c>
    </row>
    <row r="27" spans="1:8" ht="25.5">
      <c r="A27" s="302" t="s">
        <v>1006</v>
      </c>
      <c r="B27" s="303" t="s">
        <v>1007</v>
      </c>
      <c r="C27" s="303" t="s">
        <v>940</v>
      </c>
      <c r="D27" s="303"/>
      <c r="E27" s="304">
        <f>E28</f>
        <v>50</v>
      </c>
      <c r="F27" s="304">
        <f>F28</f>
        <v>50</v>
      </c>
      <c r="G27" s="304">
        <f>G28</f>
        <v>0</v>
      </c>
      <c r="H27" s="352">
        <f t="shared" si="0"/>
        <v>0</v>
      </c>
    </row>
    <row r="28" spans="1:8" ht="38.25">
      <c r="A28" s="305" t="s">
        <v>942</v>
      </c>
      <c r="B28" s="306" t="s">
        <v>1007</v>
      </c>
      <c r="C28" s="306" t="s">
        <v>943</v>
      </c>
      <c r="D28" s="306" t="s">
        <v>527</v>
      </c>
      <c r="E28" s="307">
        <v>50</v>
      </c>
      <c r="F28" s="307">
        <v>50</v>
      </c>
      <c r="G28" s="307">
        <v>0</v>
      </c>
      <c r="H28" s="352">
        <f t="shared" si="0"/>
        <v>0</v>
      </c>
    </row>
    <row r="29" spans="1:8" ht="45" customHeight="1">
      <c r="A29" s="302" t="s">
        <v>471</v>
      </c>
      <c r="B29" s="303" t="s">
        <v>1008</v>
      </c>
      <c r="C29" s="303" t="s">
        <v>940</v>
      </c>
      <c r="D29" s="303"/>
      <c r="E29" s="304">
        <f>E30</f>
        <v>50</v>
      </c>
      <c r="F29" s="304">
        <f>F30</f>
        <v>50</v>
      </c>
      <c r="G29" s="304">
        <f>G30</f>
        <v>0</v>
      </c>
      <c r="H29" s="351">
        <f t="shared" si="0"/>
        <v>0</v>
      </c>
    </row>
    <row r="30" spans="1:8" ht="38.25">
      <c r="A30" s="305" t="s">
        <v>942</v>
      </c>
      <c r="B30" s="306" t="s">
        <v>1008</v>
      </c>
      <c r="C30" s="306" t="s">
        <v>943</v>
      </c>
      <c r="D30" s="306" t="s">
        <v>527</v>
      </c>
      <c r="E30" s="307">
        <v>50</v>
      </c>
      <c r="F30" s="307">
        <v>50</v>
      </c>
      <c r="G30" s="307">
        <v>0</v>
      </c>
      <c r="H30" s="352">
        <f t="shared" si="0"/>
        <v>0</v>
      </c>
    </row>
    <row r="31" spans="1:8" ht="12.75">
      <c r="A31" s="299" t="s">
        <v>809</v>
      </c>
      <c r="B31" s="300"/>
      <c r="C31" s="300" t="s">
        <v>940</v>
      </c>
      <c r="D31" s="300" t="s">
        <v>236</v>
      </c>
      <c r="E31" s="301">
        <f aca="true" t="shared" si="5" ref="E31:G32">E32</f>
        <v>50</v>
      </c>
      <c r="F31" s="301">
        <f t="shared" si="5"/>
        <v>50</v>
      </c>
      <c r="G31" s="301">
        <f t="shared" si="5"/>
        <v>0</v>
      </c>
      <c r="H31" s="351">
        <f t="shared" si="0"/>
        <v>0</v>
      </c>
    </row>
    <row r="32" spans="1:8" ht="24" customHeight="1">
      <c r="A32" s="302" t="s">
        <v>1009</v>
      </c>
      <c r="B32" s="303" t="s">
        <v>1010</v>
      </c>
      <c r="C32" s="303" t="s">
        <v>940</v>
      </c>
      <c r="D32" s="303"/>
      <c r="E32" s="304">
        <f t="shared" si="5"/>
        <v>50</v>
      </c>
      <c r="F32" s="304">
        <f t="shared" si="5"/>
        <v>50</v>
      </c>
      <c r="G32" s="304">
        <f t="shared" si="5"/>
        <v>0</v>
      </c>
      <c r="H32" s="351">
        <f t="shared" si="0"/>
        <v>0</v>
      </c>
    </row>
    <row r="33" spans="1:8" ht="38.25">
      <c r="A33" s="305" t="s">
        <v>942</v>
      </c>
      <c r="B33" s="306" t="s">
        <v>1010</v>
      </c>
      <c r="C33" s="306" t="s">
        <v>943</v>
      </c>
      <c r="D33" s="306" t="s">
        <v>236</v>
      </c>
      <c r="E33" s="307">
        <v>50</v>
      </c>
      <c r="F33" s="307">
        <v>50</v>
      </c>
      <c r="G33" s="307">
        <v>0</v>
      </c>
      <c r="H33" s="352">
        <f t="shared" si="0"/>
        <v>0</v>
      </c>
    </row>
    <row r="34" spans="1:8" ht="38.25">
      <c r="A34" s="302" t="s">
        <v>944</v>
      </c>
      <c r="B34" s="303"/>
      <c r="C34" s="303"/>
      <c r="D34" s="303" t="s">
        <v>945</v>
      </c>
      <c r="E34" s="304">
        <f aca="true" t="shared" si="6" ref="E34:G35">E35</f>
        <v>10</v>
      </c>
      <c r="F34" s="304">
        <f t="shared" si="6"/>
        <v>10</v>
      </c>
      <c r="G34" s="304">
        <f t="shared" si="6"/>
        <v>0</v>
      </c>
      <c r="H34" s="351">
        <f t="shared" si="0"/>
        <v>0</v>
      </c>
    </row>
    <row r="35" spans="1:8" ht="12.75">
      <c r="A35" s="302" t="s">
        <v>1011</v>
      </c>
      <c r="B35" s="303" t="s">
        <v>1012</v>
      </c>
      <c r="C35" s="303" t="s">
        <v>940</v>
      </c>
      <c r="D35" s="303"/>
      <c r="E35" s="304">
        <f t="shared" si="6"/>
        <v>10</v>
      </c>
      <c r="F35" s="304">
        <f t="shared" si="6"/>
        <v>10</v>
      </c>
      <c r="G35" s="304">
        <f t="shared" si="6"/>
        <v>0</v>
      </c>
      <c r="H35" s="352">
        <f t="shared" si="0"/>
        <v>0</v>
      </c>
    </row>
    <row r="36" spans="1:8" ht="39" thickBot="1">
      <c r="A36" s="308" t="s">
        <v>942</v>
      </c>
      <c r="B36" s="309" t="s">
        <v>1012</v>
      </c>
      <c r="C36" s="309" t="s">
        <v>943</v>
      </c>
      <c r="D36" s="309" t="s">
        <v>945</v>
      </c>
      <c r="E36" s="310">
        <v>10</v>
      </c>
      <c r="F36" s="310">
        <v>10</v>
      </c>
      <c r="G36" s="310">
        <v>0</v>
      </c>
      <c r="H36" s="354">
        <f t="shared" si="0"/>
        <v>0</v>
      </c>
    </row>
    <row r="37" spans="1:8" ht="15.75" customHeight="1">
      <c r="A37" s="297" t="s">
        <v>1013</v>
      </c>
      <c r="B37" s="435" t="s">
        <v>1014</v>
      </c>
      <c r="C37" s="446"/>
      <c r="D37" s="446"/>
      <c r="E37" s="444">
        <f>E39+E44+E47+E56</f>
        <v>10992</v>
      </c>
      <c r="F37" s="444">
        <f>F39+F44+F47+F56</f>
        <v>10862</v>
      </c>
      <c r="G37" s="444">
        <f>G39+G44+G47+G56</f>
        <v>1342.0100000000002</v>
      </c>
      <c r="H37" s="467">
        <f t="shared" si="0"/>
        <v>0.12355091143435834</v>
      </c>
    </row>
    <row r="38" spans="1:8" ht="15" customHeight="1" thickBot="1">
      <c r="A38" s="298" t="s">
        <v>1015</v>
      </c>
      <c r="B38" s="436"/>
      <c r="C38" s="447"/>
      <c r="D38" s="447"/>
      <c r="E38" s="445"/>
      <c r="F38" s="445"/>
      <c r="G38" s="445"/>
      <c r="H38" s="468"/>
    </row>
    <row r="39" spans="1:8" ht="12.75">
      <c r="A39" s="299" t="s">
        <v>679</v>
      </c>
      <c r="B39" s="300"/>
      <c r="C39" s="300"/>
      <c r="D39" s="300" t="s">
        <v>681</v>
      </c>
      <c r="E39" s="301">
        <f>E40+E42</f>
        <v>885</v>
      </c>
      <c r="F39" s="301">
        <f>F40+F42</f>
        <v>885</v>
      </c>
      <c r="G39" s="329">
        <f>G40+G42</f>
        <v>40.61</v>
      </c>
      <c r="H39" s="353">
        <f t="shared" si="0"/>
        <v>0.04588700564971751</v>
      </c>
    </row>
    <row r="40" spans="1:8" ht="38.25">
      <c r="A40" s="302" t="s">
        <v>1016</v>
      </c>
      <c r="B40" s="303" t="s">
        <v>1017</v>
      </c>
      <c r="C40" s="303"/>
      <c r="D40" s="303"/>
      <c r="E40" s="304">
        <f>E41</f>
        <v>700</v>
      </c>
      <c r="F40" s="304">
        <f>F41</f>
        <v>700</v>
      </c>
      <c r="G40" s="355">
        <f>G41</f>
        <v>0</v>
      </c>
      <c r="H40" s="351">
        <f t="shared" si="0"/>
        <v>0</v>
      </c>
    </row>
    <row r="41" spans="1:8" ht="26.25" customHeight="1">
      <c r="A41" s="305" t="s">
        <v>1018</v>
      </c>
      <c r="B41" s="306" t="s">
        <v>1017</v>
      </c>
      <c r="C41" s="306" t="s">
        <v>1019</v>
      </c>
      <c r="D41" s="306" t="s">
        <v>681</v>
      </c>
      <c r="E41" s="307">
        <v>700</v>
      </c>
      <c r="F41" s="307">
        <v>700</v>
      </c>
      <c r="G41" s="356">
        <v>0</v>
      </c>
      <c r="H41" s="352">
        <f t="shared" si="0"/>
        <v>0</v>
      </c>
    </row>
    <row r="42" spans="1:8" ht="25.5">
      <c r="A42" s="302" t="s">
        <v>1020</v>
      </c>
      <c r="B42" s="303" t="s">
        <v>1021</v>
      </c>
      <c r="C42" s="303"/>
      <c r="D42" s="303"/>
      <c r="E42" s="304">
        <f>E43</f>
        <v>185</v>
      </c>
      <c r="F42" s="304">
        <f>F43</f>
        <v>185</v>
      </c>
      <c r="G42" s="355">
        <f>G43</f>
        <v>40.61</v>
      </c>
      <c r="H42" s="351">
        <f t="shared" si="0"/>
        <v>0.2195135135135135</v>
      </c>
    </row>
    <row r="43" spans="1:8" ht="16.5" customHeight="1">
      <c r="A43" s="305" t="s">
        <v>942</v>
      </c>
      <c r="B43" s="306" t="s">
        <v>1021</v>
      </c>
      <c r="C43" s="306" t="s">
        <v>943</v>
      </c>
      <c r="D43" s="306" t="s">
        <v>681</v>
      </c>
      <c r="E43" s="307">
        <v>185</v>
      </c>
      <c r="F43" s="307">
        <v>185</v>
      </c>
      <c r="G43" s="356">
        <v>40.61</v>
      </c>
      <c r="H43" s="352">
        <f t="shared" si="0"/>
        <v>0.2195135135135135</v>
      </c>
    </row>
    <row r="44" spans="1:8" ht="18.75" customHeight="1">
      <c r="A44" s="299" t="s">
        <v>19</v>
      </c>
      <c r="B44" s="300"/>
      <c r="C44" s="300"/>
      <c r="D44" s="300" t="s">
        <v>20</v>
      </c>
      <c r="E44" s="301">
        <f aca="true" t="shared" si="7" ref="E44:G45">E45</f>
        <v>185</v>
      </c>
      <c r="F44" s="301">
        <f t="shared" si="7"/>
        <v>185</v>
      </c>
      <c r="G44" s="329">
        <f t="shared" si="7"/>
        <v>21.28</v>
      </c>
      <c r="H44" s="351">
        <f t="shared" si="0"/>
        <v>0.11502702702702704</v>
      </c>
    </row>
    <row r="45" spans="1:8" ht="25.5" customHeight="1">
      <c r="A45" s="302" t="s">
        <v>831</v>
      </c>
      <c r="B45" s="303" t="s">
        <v>1022</v>
      </c>
      <c r="C45" s="303"/>
      <c r="D45" s="303"/>
      <c r="E45" s="304">
        <f t="shared" si="7"/>
        <v>185</v>
      </c>
      <c r="F45" s="304">
        <f t="shared" si="7"/>
        <v>185</v>
      </c>
      <c r="G45" s="355">
        <f t="shared" si="7"/>
        <v>21.28</v>
      </c>
      <c r="H45" s="351">
        <f t="shared" si="0"/>
        <v>0.11502702702702704</v>
      </c>
    </row>
    <row r="46" spans="1:8" ht="38.25">
      <c r="A46" s="305" t="s">
        <v>942</v>
      </c>
      <c r="B46" s="306" t="s">
        <v>1022</v>
      </c>
      <c r="C46" s="306" t="s">
        <v>943</v>
      </c>
      <c r="D46" s="306" t="s">
        <v>20</v>
      </c>
      <c r="E46" s="307">
        <v>185</v>
      </c>
      <c r="F46" s="307">
        <v>185</v>
      </c>
      <c r="G46" s="356">
        <v>21.28</v>
      </c>
      <c r="H46" s="352">
        <f t="shared" si="0"/>
        <v>0.11502702702702704</v>
      </c>
    </row>
    <row r="47" spans="1:8" ht="12.75">
      <c r="A47" s="302" t="s">
        <v>834</v>
      </c>
      <c r="B47" s="303"/>
      <c r="C47" s="303"/>
      <c r="D47" s="303" t="s">
        <v>894</v>
      </c>
      <c r="E47" s="304">
        <f>E48+E50+E52+E54</f>
        <v>4322</v>
      </c>
      <c r="F47" s="304">
        <f>F48+F50+F52+F54</f>
        <v>4192</v>
      </c>
      <c r="G47" s="355">
        <f>G48+G50+G52+G54</f>
        <v>1148.94</v>
      </c>
      <c r="H47" s="351">
        <f t="shared" si="0"/>
        <v>0.27407919847328244</v>
      </c>
    </row>
    <row r="48" spans="1:8" ht="25.5">
      <c r="A48" s="302" t="s">
        <v>1023</v>
      </c>
      <c r="B48" s="303" t="s">
        <v>1024</v>
      </c>
      <c r="C48" s="306"/>
      <c r="D48" s="303"/>
      <c r="E48" s="304">
        <f>E49</f>
        <v>1105</v>
      </c>
      <c r="F48" s="304">
        <f>F49</f>
        <v>1105</v>
      </c>
      <c r="G48" s="355">
        <f>G49</f>
        <v>431.49</v>
      </c>
      <c r="H48" s="351">
        <f t="shared" si="0"/>
        <v>0.39048868778280543</v>
      </c>
    </row>
    <row r="49" spans="1:8" ht="38.25">
      <c r="A49" s="305" t="s">
        <v>942</v>
      </c>
      <c r="B49" s="306" t="s">
        <v>1024</v>
      </c>
      <c r="C49" s="306" t="s">
        <v>943</v>
      </c>
      <c r="D49" s="306" t="s">
        <v>894</v>
      </c>
      <c r="E49" s="307">
        <v>1105</v>
      </c>
      <c r="F49" s="307">
        <v>1105</v>
      </c>
      <c r="G49" s="356">
        <v>431.49</v>
      </c>
      <c r="H49" s="352">
        <f t="shared" si="0"/>
        <v>0.39048868778280543</v>
      </c>
    </row>
    <row r="50" spans="1:8" ht="15.75" customHeight="1">
      <c r="A50" s="302" t="s">
        <v>1025</v>
      </c>
      <c r="B50" s="303" t="s">
        <v>1026</v>
      </c>
      <c r="C50" s="306"/>
      <c r="D50" s="303"/>
      <c r="E50" s="304">
        <f>E51</f>
        <v>100</v>
      </c>
      <c r="F50" s="304">
        <f>F51</f>
        <v>100</v>
      </c>
      <c r="G50" s="355">
        <f>G51</f>
        <v>0</v>
      </c>
      <c r="H50" s="351">
        <f t="shared" si="0"/>
        <v>0</v>
      </c>
    </row>
    <row r="51" spans="1:8" ht="37.5" customHeight="1">
      <c r="A51" s="305" t="s">
        <v>942</v>
      </c>
      <c r="B51" s="306" t="s">
        <v>1026</v>
      </c>
      <c r="C51" s="306" t="s">
        <v>943</v>
      </c>
      <c r="D51" s="306" t="s">
        <v>894</v>
      </c>
      <c r="E51" s="307">
        <v>100</v>
      </c>
      <c r="F51" s="307">
        <v>100</v>
      </c>
      <c r="G51" s="356">
        <v>0</v>
      </c>
      <c r="H51" s="352">
        <f t="shared" si="0"/>
        <v>0</v>
      </c>
    </row>
    <row r="52" spans="1:8" ht="25.5">
      <c r="A52" s="302" t="s">
        <v>1027</v>
      </c>
      <c r="B52" s="303" t="s">
        <v>1028</v>
      </c>
      <c r="C52" s="303"/>
      <c r="D52" s="303"/>
      <c r="E52" s="304">
        <f>E53</f>
        <v>50</v>
      </c>
      <c r="F52" s="304">
        <f>F53</f>
        <v>50</v>
      </c>
      <c r="G52" s="355">
        <f>G53</f>
        <v>50</v>
      </c>
      <c r="H52" s="351">
        <f t="shared" si="0"/>
        <v>1</v>
      </c>
    </row>
    <row r="53" spans="1:8" ht="38.25">
      <c r="A53" s="305" t="s">
        <v>997</v>
      </c>
      <c r="B53" s="306" t="s">
        <v>1028</v>
      </c>
      <c r="C53" s="306" t="s">
        <v>943</v>
      </c>
      <c r="D53" s="306" t="s">
        <v>894</v>
      </c>
      <c r="E53" s="307">
        <v>50</v>
      </c>
      <c r="F53" s="307">
        <v>50</v>
      </c>
      <c r="G53" s="356">
        <v>50</v>
      </c>
      <c r="H53" s="352">
        <f t="shared" si="0"/>
        <v>1</v>
      </c>
    </row>
    <row r="54" spans="1:8" ht="26.25" customHeight="1">
      <c r="A54" s="302" t="s">
        <v>1029</v>
      </c>
      <c r="B54" s="303" t="s">
        <v>1030</v>
      </c>
      <c r="C54" s="306"/>
      <c r="D54" s="303"/>
      <c r="E54" s="304">
        <f>E55</f>
        <v>3067</v>
      </c>
      <c r="F54" s="304">
        <f>F55</f>
        <v>2937</v>
      </c>
      <c r="G54" s="355">
        <f>G55</f>
        <v>667.45</v>
      </c>
      <c r="H54" s="351">
        <f t="shared" si="0"/>
        <v>0.22725570309839974</v>
      </c>
    </row>
    <row r="55" spans="1:8" ht="38.25">
      <c r="A55" s="305" t="s">
        <v>942</v>
      </c>
      <c r="B55" s="306" t="s">
        <v>1030</v>
      </c>
      <c r="C55" s="306" t="s">
        <v>943</v>
      </c>
      <c r="D55" s="306" t="s">
        <v>894</v>
      </c>
      <c r="E55" s="307">
        <v>3067</v>
      </c>
      <c r="F55" s="307">
        <v>2937</v>
      </c>
      <c r="G55" s="356">
        <v>667.45</v>
      </c>
      <c r="H55" s="352">
        <f t="shared" si="0"/>
        <v>0.22725570309839974</v>
      </c>
    </row>
    <row r="56" spans="1:8" ht="12.75">
      <c r="A56" s="302" t="s">
        <v>946</v>
      </c>
      <c r="B56" s="303"/>
      <c r="C56" s="303"/>
      <c r="D56" s="303" t="s">
        <v>529</v>
      </c>
      <c r="E56" s="304">
        <f>E57+E59+E61</f>
        <v>5600</v>
      </c>
      <c r="F56" s="304">
        <f>F57+F59+F61</f>
        <v>5600</v>
      </c>
      <c r="G56" s="355">
        <f>G57+G59+G61</f>
        <v>131.18</v>
      </c>
      <c r="H56" s="351">
        <f t="shared" si="0"/>
        <v>0.023425</v>
      </c>
    </row>
    <row r="57" spans="1:8" ht="39" customHeight="1">
      <c r="A57" s="302" t="s">
        <v>1031</v>
      </c>
      <c r="B57" s="303" t="s">
        <v>1032</v>
      </c>
      <c r="C57" s="303"/>
      <c r="D57" s="303"/>
      <c r="E57" s="304">
        <f>E58</f>
        <v>1200</v>
      </c>
      <c r="F57" s="304">
        <f>F58</f>
        <v>1200</v>
      </c>
      <c r="G57" s="355">
        <f>G58</f>
        <v>124.68</v>
      </c>
      <c r="H57" s="351">
        <f t="shared" si="0"/>
        <v>0.1039</v>
      </c>
    </row>
    <row r="58" spans="1:8" ht="38.25">
      <c r="A58" s="305" t="s">
        <v>942</v>
      </c>
      <c r="B58" s="306" t="s">
        <v>1032</v>
      </c>
      <c r="C58" s="306" t="s">
        <v>943</v>
      </c>
      <c r="D58" s="306" t="s">
        <v>529</v>
      </c>
      <c r="E58" s="307">
        <v>1200</v>
      </c>
      <c r="F58" s="307">
        <v>1200</v>
      </c>
      <c r="G58" s="356">
        <v>124.68</v>
      </c>
      <c r="H58" s="352">
        <f t="shared" si="0"/>
        <v>0.1039</v>
      </c>
    </row>
    <row r="59" spans="1:8" ht="25.5">
      <c r="A59" s="302" t="s">
        <v>1033</v>
      </c>
      <c r="B59" s="303" t="s">
        <v>1034</v>
      </c>
      <c r="C59" s="303"/>
      <c r="D59" s="303"/>
      <c r="E59" s="304">
        <f>E60</f>
        <v>100</v>
      </c>
      <c r="F59" s="304">
        <f>F60</f>
        <v>100</v>
      </c>
      <c r="G59" s="355">
        <f>G60</f>
        <v>6.5</v>
      </c>
      <c r="H59" s="351">
        <f t="shared" si="0"/>
        <v>0.065</v>
      </c>
    </row>
    <row r="60" spans="1:8" ht="38.25">
      <c r="A60" s="305" t="s">
        <v>942</v>
      </c>
      <c r="B60" s="306" t="s">
        <v>1034</v>
      </c>
      <c r="C60" s="306" t="s">
        <v>943</v>
      </c>
      <c r="D60" s="306" t="s">
        <v>529</v>
      </c>
      <c r="E60" s="307">
        <v>100</v>
      </c>
      <c r="F60" s="307">
        <v>100</v>
      </c>
      <c r="G60" s="356">
        <v>6.5</v>
      </c>
      <c r="H60" s="352">
        <f t="shared" si="0"/>
        <v>0.065</v>
      </c>
    </row>
    <row r="61" spans="1:8" ht="38.25">
      <c r="A61" s="302" t="s">
        <v>1035</v>
      </c>
      <c r="B61" s="303" t="s">
        <v>1036</v>
      </c>
      <c r="C61" s="303"/>
      <c r="D61" s="303"/>
      <c r="E61" s="304">
        <f>E62</f>
        <v>4300</v>
      </c>
      <c r="F61" s="304">
        <f>F62</f>
        <v>4300</v>
      </c>
      <c r="G61" s="355">
        <f>G62</f>
        <v>0</v>
      </c>
      <c r="H61" s="351">
        <f t="shared" si="0"/>
        <v>0</v>
      </c>
    </row>
    <row r="62" spans="1:8" ht="39" thickBot="1">
      <c r="A62" s="308" t="s">
        <v>942</v>
      </c>
      <c r="B62" s="309" t="s">
        <v>1036</v>
      </c>
      <c r="C62" s="309" t="s">
        <v>943</v>
      </c>
      <c r="D62" s="309" t="s">
        <v>529</v>
      </c>
      <c r="E62" s="310">
        <v>4300</v>
      </c>
      <c r="F62" s="310">
        <v>4300</v>
      </c>
      <c r="G62" s="357">
        <v>0</v>
      </c>
      <c r="H62" s="368">
        <f t="shared" si="0"/>
        <v>0</v>
      </c>
    </row>
    <row r="63" spans="1:8" ht="17.25" customHeight="1">
      <c r="A63" s="297" t="s">
        <v>1037</v>
      </c>
      <c r="B63" s="435" t="s">
        <v>1038</v>
      </c>
      <c r="C63" s="446"/>
      <c r="D63" s="446"/>
      <c r="E63" s="444">
        <f>E65</f>
        <v>120</v>
      </c>
      <c r="F63" s="444">
        <f>F65</f>
        <v>220</v>
      </c>
      <c r="G63" s="458">
        <f>G65</f>
        <v>64.45</v>
      </c>
      <c r="H63" s="467">
        <f t="shared" si="0"/>
        <v>0.29295454545454547</v>
      </c>
    </row>
    <row r="64" spans="1:8" ht="51.75" thickBot="1">
      <c r="A64" s="298" t="s">
        <v>1039</v>
      </c>
      <c r="B64" s="436"/>
      <c r="C64" s="447"/>
      <c r="D64" s="447"/>
      <c r="E64" s="445"/>
      <c r="F64" s="445"/>
      <c r="G64" s="459"/>
      <c r="H64" s="468"/>
    </row>
    <row r="65" spans="1:8" ht="17.25" customHeight="1">
      <c r="A65" s="311" t="s">
        <v>32</v>
      </c>
      <c r="B65" s="312"/>
      <c r="C65" s="312" t="s">
        <v>940</v>
      </c>
      <c r="D65" s="312"/>
      <c r="E65" s="313">
        <f aca="true" t="shared" si="8" ref="E65:G66">E66</f>
        <v>120</v>
      </c>
      <c r="F65" s="313">
        <f t="shared" si="8"/>
        <v>220</v>
      </c>
      <c r="G65" s="358">
        <f t="shared" si="8"/>
        <v>64.45</v>
      </c>
      <c r="H65" s="369">
        <f t="shared" si="0"/>
        <v>0.29295454545454547</v>
      </c>
    </row>
    <row r="66" spans="1:8" ht="33.75" customHeight="1">
      <c r="A66" s="302" t="s">
        <v>1040</v>
      </c>
      <c r="B66" s="303" t="s">
        <v>1041</v>
      </c>
      <c r="C66" s="303"/>
      <c r="D66" s="303"/>
      <c r="E66" s="304">
        <f t="shared" si="8"/>
        <v>120</v>
      </c>
      <c r="F66" s="304">
        <f t="shared" si="8"/>
        <v>220</v>
      </c>
      <c r="G66" s="355">
        <f t="shared" si="8"/>
        <v>64.45</v>
      </c>
      <c r="H66" s="351">
        <f t="shared" si="0"/>
        <v>0.29295454545454547</v>
      </c>
    </row>
    <row r="67" spans="1:8" ht="39" thickBot="1">
      <c r="A67" s="305" t="s">
        <v>942</v>
      </c>
      <c r="B67" s="306" t="s">
        <v>1041</v>
      </c>
      <c r="C67" s="306" t="s">
        <v>943</v>
      </c>
      <c r="D67" s="306" t="s">
        <v>33</v>
      </c>
      <c r="E67" s="307">
        <v>120</v>
      </c>
      <c r="F67" s="307">
        <v>220</v>
      </c>
      <c r="G67" s="356">
        <v>64.45</v>
      </c>
      <c r="H67" s="368">
        <f t="shared" si="0"/>
        <v>0.29295454545454547</v>
      </c>
    </row>
    <row r="68" spans="1:8" ht="25.5" customHeight="1">
      <c r="A68" s="297" t="s">
        <v>1042</v>
      </c>
      <c r="B68" s="448" t="s">
        <v>1043</v>
      </c>
      <c r="C68" s="446"/>
      <c r="D68" s="446"/>
      <c r="E68" s="450">
        <f>E70+E73</f>
        <v>325.65999999999997</v>
      </c>
      <c r="F68" s="450">
        <f>F70+F73</f>
        <v>465.65999999999997</v>
      </c>
      <c r="G68" s="460">
        <f>G70+G73</f>
        <v>27.5</v>
      </c>
      <c r="H68" s="465">
        <f t="shared" si="0"/>
        <v>0.05905596357857665</v>
      </c>
    </row>
    <row r="69" spans="1:8" ht="51.75" thickBot="1">
      <c r="A69" s="314" t="s">
        <v>1044</v>
      </c>
      <c r="B69" s="449"/>
      <c r="C69" s="447"/>
      <c r="D69" s="447"/>
      <c r="E69" s="451"/>
      <c r="F69" s="451"/>
      <c r="G69" s="461"/>
      <c r="H69" s="466"/>
    </row>
    <row r="70" spans="1:8" ht="12.75">
      <c r="A70" s="311" t="s">
        <v>937</v>
      </c>
      <c r="B70" s="312"/>
      <c r="C70" s="312"/>
      <c r="D70" s="312" t="s">
        <v>936</v>
      </c>
      <c r="E70" s="313">
        <f aca="true" t="shared" si="9" ref="E70:G71">E71</f>
        <v>130</v>
      </c>
      <c r="F70" s="313">
        <f t="shared" si="9"/>
        <v>130</v>
      </c>
      <c r="G70" s="358">
        <f t="shared" si="9"/>
        <v>13</v>
      </c>
      <c r="H70" s="369">
        <f t="shared" si="0"/>
        <v>0.1</v>
      </c>
    </row>
    <row r="71" spans="1:8" ht="33.75" customHeight="1">
      <c r="A71" s="302" t="s">
        <v>1045</v>
      </c>
      <c r="B71" s="303" t="s">
        <v>1046</v>
      </c>
      <c r="C71" s="303" t="s">
        <v>940</v>
      </c>
      <c r="D71" s="303"/>
      <c r="E71" s="304">
        <f t="shared" si="9"/>
        <v>130</v>
      </c>
      <c r="F71" s="304">
        <f t="shared" si="9"/>
        <v>130</v>
      </c>
      <c r="G71" s="355">
        <f t="shared" si="9"/>
        <v>13</v>
      </c>
      <c r="H71" s="351">
        <f t="shared" si="0"/>
        <v>0.1</v>
      </c>
    </row>
    <row r="72" spans="1:8" ht="18.75" customHeight="1">
      <c r="A72" s="305" t="s">
        <v>942</v>
      </c>
      <c r="B72" s="306" t="s">
        <v>1046</v>
      </c>
      <c r="C72" s="306" t="s">
        <v>943</v>
      </c>
      <c r="D72" s="306" t="s">
        <v>936</v>
      </c>
      <c r="E72" s="307">
        <v>130</v>
      </c>
      <c r="F72" s="307">
        <v>130</v>
      </c>
      <c r="G72" s="356">
        <v>13</v>
      </c>
      <c r="H72" s="352">
        <f aca="true" t="shared" si="10" ref="H72:H135">G72/F72</f>
        <v>0.1</v>
      </c>
    </row>
    <row r="73" spans="1:8" ht="12.75">
      <c r="A73" s="302" t="s">
        <v>267</v>
      </c>
      <c r="B73" s="303"/>
      <c r="C73" s="303"/>
      <c r="D73" s="303" t="s">
        <v>268</v>
      </c>
      <c r="E73" s="304">
        <f>E74+E76+E78</f>
        <v>195.66</v>
      </c>
      <c r="F73" s="304">
        <f>F74+F76+F78</f>
        <v>335.65999999999997</v>
      </c>
      <c r="G73" s="355">
        <f>G74+G76+G78</f>
        <v>14.5</v>
      </c>
      <c r="H73" s="351">
        <f t="shared" si="10"/>
        <v>0.04319847464696419</v>
      </c>
    </row>
    <row r="74" spans="1:8" ht="25.5">
      <c r="A74" s="302" t="s">
        <v>852</v>
      </c>
      <c r="B74" s="303" t="s">
        <v>1047</v>
      </c>
      <c r="C74" s="303"/>
      <c r="D74" s="303"/>
      <c r="E74" s="304">
        <f>E75</f>
        <v>50</v>
      </c>
      <c r="F74" s="304">
        <f>F75</f>
        <v>70</v>
      </c>
      <c r="G74" s="355">
        <f>G75</f>
        <v>14.5</v>
      </c>
      <c r="H74" s="351">
        <f t="shared" si="10"/>
        <v>0.20714285714285716</v>
      </c>
    </row>
    <row r="75" spans="1:8" ht="38.25">
      <c r="A75" s="305" t="s">
        <v>942</v>
      </c>
      <c r="B75" s="306" t="s">
        <v>1047</v>
      </c>
      <c r="C75" s="306" t="s">
        <v>943</v>
      </c>
      <c r="D75" s="306" t="s">
        <v>268</v>
      </c>
      <c r="E75" s="307">
        <v>50</v>
      </c>
      <c r="F75" s="307">
        <v>70</v>
      </c>
      <c r="G75" s="356">
        <v>14.5</v>
      </c>
      <c r="H75" s="352">
        <f t="shared" si="10"/>
        <v>0.20714285714285716</v>
      </c>
    </row>
    <row r="76" spans="1:8" ht="38.25">
      <c r="A76" s="302" t="s">
        <v>1048</v>
      </c>
      <c r="B76" s="300" t="s">
        <v>1049</v>
      </c>
      <c r="C76" s="300"/>
      <c r="D76" s="300"/>
      <c r="E76" s="301">
        <f>E77</f>
        <v>100</v>
      </c>
      <c r="F76" s="301">
        <f>F77</f>
        <v>220</v>
      </c>
      <c r="G76" s="329">
        <f>G77</f>
        <v>0</v>
      </c>
      <c r="H76" s="351">
        <f t="shared" si="10"/>
        <v>0</v>
      </c>
    </row>
    <row r="77" spans="1:8" ht="18.75" customHeight="1">
      <c r="A77" s="308" t="s">
        <v>1050</v>
      </c>
      <c r="B77" s="309" t="s">
        <v>1049</v>
      </c>
      <c r="C77" s="309" t="s">
        <v>588</v>
      </c>
      <c r="D77" s="309" t="s">
        <v>268</v>
      </c>
      <c r="E77" s="310">
        <v>100</v>
      </c>
      <c r="F77" s="310">
        <v>220</v>
      </c>
      <c r="G77" s="357">
        <v>0</v>
      </c>
      <c r="H77" s="352">
        <f t="shared" si="10"/>
        <v>0</v>
      </c>
    </row>
    <row r="78" spans="1:8" ht="38.25">
      <c r="A78" s="302" t="s">
        <v>1051</v>
      </c>
      <c r="B78" s="303" t="s">
        <v>1052</v>
      </c>
      <c r="C78" s="303"/>
      <c r="D78" s="303"/>
      <c r="E78" s="304">
        <f>E79</f>
        <v>45.66</v>
      </c>
      <c r="F78" s="304">
        <f>F79</f>
        <v>45.66</v>
      </c>
      <c r="G78" s="355">
        <f>G79</f>
        <v>0</v>
      </c>
      <c r="H78" s="351">
        <f t="shared" si="10"/>
        <v>0</v>
      </c>
    </row>
    <row r="79" spans="1:8" ht="64.5" thickBot="1">
      <c r="A79" s="315" t="s">
        <v>1050</v>
      </c>
      <c r="B79" s="316" t="s">
        <v>1052</v>
      </c>
      <c r="C79" s="316" t="s">
        <v>588</v>
      </c>
      <c r="D79" s="316" t="s">
        <v>268</v>
      </c>
      <c r="E79" s="317">
        <v>45.66</v>
      </c>
      <c r="F79" s="317">
        <v>45.66</v>
      </c>
      <c r="G79" s="359">
        <v>0</v>
      </c>
      <c r="H79" s="368">
        <f t="shared" si="10"/>
        <v>0</v>
      </c>
    </row>
    <row r="80" spans="1:8" ht="25.5" customHeight="1" thickBot="1">
      <c r="A80" s="452" t="s">
        <v>1053</v>
      </c>
      <c r="B80" s="453"/>
      <c r="C80" s="453"/>
      <c r="D80" s="454"/>
      <c r="E80" s="318">
        <f>E81+E95</f>
        <v>13576.179999999998</v>
      </c>
      <c r="F80" s="318">
        <f>F81+F95</f>
        <v>13747.109999999999</v>
      </c>
      <c r="G80" s="360">
        <f>G81+G95</f>
        <v>2322</v>
      </c>
      <c r="H80" s="350">
        <f t="shared" si="10"/>
        <v>0.1689082287113437</v>
      </c>
    </row>
    <row r="81" spans="1:8" ht="28.5">
      <c r="A81" s="319" t="s">
        <v>1096</v>
      </c>
      <c r="B81" s="320" t="s">
        <v>947</v>
      </c>
      <c r="C81" s="320"/>
      <c r="D81" s="320"/>
      <c r="E81" s="321">
        <f>E82+E87</f>
        <v>10412.96</v>
      </c>
      <c r="F81" s="321">
        <f>F82+F87</f>
        <v>10412.96</v>
      </c>
      <c r="G81" s="361">
        <f>G82+G87</f>
        <v>1781.9</v>
      </c>
      <c r="H81" s="369">
        <f t="shared" si="10"/>
        <v>0.17112329251240763</v>
      </c>
    </row>
    <row r="82" spans="1:8" ht="34.5" customHeight="1">
      <c r="A82" s="302" t="s">
        <v>948</v>
      </c>
      <c r="B82" s="303" t="s">
        <v>949</v>
      </c>
      <c r="C82" s="303" t="s">
        <v>940</v>
      </c>
      <c r="D82" s="303"/>
      <c r="E82" s="322">
        <f>E83+E85</f>
        <v>7162.37</v>
      </c>
      <c r="F82" s="322">
        <f>F83+F85</f>
        <v>7162.37</v>
      </c>
      <c r="G82" s="355">
        <f>G83+G85</f>
        <v>1149.74</v>
      </c>
      <c r="H82" s="351">
        <f t="shared" si="10"/>
        <v>0.16052507759303136</v>
      </c>
    </row>
    <row r="83" spans="1:8" ht="25.5">
      <c r="A83" s="302" t="s">
        <v>1054</v>
      </c>
      <c r="B83" s="303" t="s">
        <v>950</v>
      </c>
      <c r="C83" s="303" t="s">
        <v>940</v>
      </c>
      <c r="D83" s="303"/>
      <c r="E83" s="322">
        <f>E84</f>
        <v>5811.16</v>
      </c>
      <c r="F83" s="322">
        <f>F84</f>
        <v>5811.16</v>
      </c>
      <c r="G83" s="355">
        <f>G84</f>
        <v>899.76</v>
      </c>
      <c r="H83" s="351">
        <f t="shared" si="10"/>
        <v>0.15483311421471788</v>
      </c>
    </row>
    <row r="84" spans="1:8" ht="26.25" customHeight="1">
      <c r="A84" s="305" t="s">
        <v>1055</v>
      </c>
      <c r="B84" s="306" t="s">
        <v>950</v>
      </c>
      <c r="C84" s="306" t="s">
        <v>951</v>
      </c>
      <c r="D84" s="306" t="s">
        <v>15</v>
      </c>
      <c r="E84" s="323">
        <v>5811.16</v>
      </c>
      <c r="F84" s="323">
        <v>5811.16</v>
      </c>
      <c r="G84" s="356">
        <v>899.76</v>
      </c>
      <c r="H84" s="352">
        <f t="shared" si="10"/>
        <v>0.15483311421471788</v>
      </c>
    </row>
    <row r="85" spans="1:8" ht="38.25">
      <c r="A85" s="302" t="s">
        <v>785</v>
      </c>
      <c r="B85" s="303" t="s">
        <v>952</v>
      </c>
      <c r="C85" s="303" t="s">
        <v>940</v>
      </c>
      <c r="D85" s="303"/>
      <c r="E85" s="322">
        <f>E86</f>
        <v>1351.21</v>
      </c>
      <c r="F85" s="322">
        <f>F86</f>
        <v>1351.21</v>
      </c>
      <c r="G85" s="355">
        <f>G86</f>
        <v>249.98</v>
      </c>
      <c r="H85" s="351">
        <f t="shared" si="10"/>
        <v>0.18500455147608438</v>
      </c>
    </row>
    <row r="86" spans="1:8" ht="27.75" customHeight="1">
      <c r="A86" s="305" t="s">
        <v>1055</v>
      </c>
      <c r="B86" s="306" t="s">
        <v>952</v>
      </c>
      <c r="C86" s="306" t="s">
        <v>951</v>
      </c>
      <c r="D86" s="306" t="s">
        <v>15</v>
      </c>
      <c r="E86" s="323">
        <v>1351.21</v>
      </c>
      <c r="F86" s="323">
        <v>1351.21</v>
      </c>
      <c r="G86" s="356">
        <v>249.98</v>
      </c>
      <c r="H86" s="352">
        <f t="shared" si="10"/>
        <v>0.18500455147608438</v>
      </c>
    </row>
    <row r="87" spans="1:8" ht="25.5">
      <c r="A87" s="302" t="s">
        <v>1095</v>
      </c>
      <c r="B87" s="303" t="s">
        <v>953</v>
      </c>
      <c r="C87" s="303"/>
      <c r="D87" s="303"/>
      <c r="E87" s="322">
        <f>E88+E91+E93</f>
        <v>3250.59</v>
      </c>
      <c r="F87" s="322">
        <f>F88+F91+F93</f>
        <v>3250.59</v>
      </c>
      <c r="G87" s="355">
        <f>G88+G91+G93</f>
        <v>632.1600000000001</v>
      </c>
      <c r="H87" s="351">
        <f t="shared" si="10"/>
        <v>0.19447546445414526</v>
      </c>
    </row>
    <row r="88" spans="1:8" ht="38.25">
      <c r="A88" s="302" t="s">
        <v>1056</v>
      </c>
      <c r="B88" s="303" t="s">
        <v>954</v>
      </c>
      <c r="C88" s="303" t="s">
        <v>940</v>
      </c>
      <c r="D88" s="303"/>
      <c r="E88" s="322">
        <f>E89+E90</f>
        <v>3139.59</v>
      </c>
      <c r="F88" s="322">
        <f>F89+F90</f>
        <v>3139.59</v>
      </c>
      <c r="G88" s="355">
        <f>G89+G90</f>
        <v>632.1600000000001</v>
      </c>
      <c r="H88" s="351">
        <f t="shared" si="10"/>
        <v>0.20135113183568557</v>
      </c>
    </row>
    <row r="89" spans="1:8" ht="16.5" customHeight="1">
      <c r="A89" s="305" t="s">
        <v>1055</v>
      </c>
      <c r="B89" s="306" t="s">
        <v>954</v>
      </c>
      <c r="C89" s="306" t="s">
        <v>951</v>
      </c>
      <c r="D89" s="306" t="s">
        <v>15</v>
      </c>
      <c r="E89" s="323">
        <v>1767.73</v>
      </c>
      <c r="F89" s="323">
        <v>1767.73</v>
      </c>
      <c r="G89" s="356">
        <v>204.75</v>
      </c>
      <c r="H89" s="352">
        <f t="shared" si="10"/>
        <v>0.11582651196732532</v>
      </c>
    </row>
    <row r="90" spans="1:8" ht="12.75" customHeight="1">
      <c r="A90" s="305" t="s">
        <v>942</v>
      </c>
      <c r="B90" s="306" t="s">
        <v>954</v>
      </c>
      <c r="C90" s="306" t="s">
        <v>943</v>
      </c>
      <c r="D90" s="306" t="s">
        <v>15</v>
      </c>
      <c r="E90" s="323">
        <v>1371.86</v>
      </c>
      <c r="F90" s="323">
        <v>1371.86</v>
      </c>
      <c r="G90" s="356">
        <v>427.41</v>
      </c>
      <c r="H90" s="352">
        <f t="shared" si="10"/>
        <v>0.3115551149534209</v>
      </c>
    </row>
    <row r="91" spans="1:8" ht="16.5" customHeight="1">
      <c r="A91" s="302" t="s">
        <v>736</v>
      </c>
      <c r="B91" s="303" t="s">
        <v>955</v>
      </c>
      <c r="C91" s="303" t="s">
        <v>940</v>
      </c>
      <c r="D91" s="303"/>
      <c r="E91" s="322">
        <f>E92</f>
        <v>110</v>
      </c>
      <c r="F91" s="322">
        <f>F92</f>
        <v>110</v>
      </c>
      <c r="G91" s="355">
        <f>G92</f>
        <v>0</v>
      </c>
      <c r="H91" s="351">
        <f t="shared" si="10"/>
        <v>0</v>
      </c>
    </row>
    <row r="92" spans="1:8" ht="51">
      <c r="A92" s="305" t="s">
        <v>773</v>
      </c>
      <c r="B92" s="306" t="s">
        <v>955</v>
      </c>
      <c r="C92" s="306" t="s">
        <v>588</v>
      </c>
      <c r="D92" s="306" t="s">
        <v>735</v>
      </c>
      <c r="E92" s="323">
        <v>110</v>
      </c>
      <c r="F92" s="323">
        <v>110</v>
      </c>
      <c r="G92" s="356">
        <v>0</v>
      </c>
      <c r="H92" s="352">
        <f t="shared" si="10"/>
        <v>0</v>
      </c>
    </row>
    <row r="93" spans="1:8" ht="24" customHeight="1">
      <c r="A93" s="302" t="s">
        <v>1057</v>
      </c>
      <c r="B93" s="303" t="s">
        <v>956</v>
      </c>
      <c r="C93" s="303" t="s">
        <v>943</v>
      </c>
      <c r="D93" s="303"/>
      <c r="E93" s="322">
        <f>E94</f>
        <v>1</v>
      </c>
      <c r="F93" s="322">
        <f>F94</f>
        <v>1</v>
      </c>
      <c r="G93" s="355">
        <f>G94</f>
        <v>0</v>
      </c>
      <c r="H93" s="351">
        <f t="shared" si="10"/>
        <v>0</v>
      </c>
    </row>
    <row r="94" spans="1:8" ht="38.25">
      <c r="A94" s="305" t="s">
        <v>942</v>
      </c>
      <c r="B94" s="306" t="s">
        <v>956</v>
      </c>
      <c r="C94" s="306" t="s">
        <v>943</v>
      </c>
      <c r="D94" s="306" t="s">
        <v>15</v>
      </c>
      <c r="E94" s="323">
        <v>1</v>
      </c>
      <c r="F94" s="323">
        <v>1</v>
      </c>
      <c r="G94" s="356">
        <v>0</v>
      </c>
      <c r="H94" s="352">
        <f t="shared" si="10"/>
        <v>0</v>
      </c>
    </row>
    <row r="95" spans="1:8" ht="14.25">
      <c r="A95" s="319" t="s">
        <v>790</v>
      </c>
      <c r="B95" s="320" t="s">
        <v>957</v>
      </c>
      <c r="C95" s="320" t="s">
        <v>940</v>
      </c>
      <c r="D95" s="320"/>
      <c r="E95" s="321">
        <f>E96</f>
        <v>3163.22</v>
      </c>
      <c r="F95" s="321">
        <f>F96</f>
        <v>3334.15</v>
      </c>
      <c r="G95" s="361">
        <f>G96</f>
        <v>540.0999999999999</v>
      </c>
      <c r="H95" s="351">
        <f t="shared" si="10"/>
        <v>0.16199031237346848</v>
      </c>
    </row>
    <row r="96" spans="1:8" ht="16.5" customHeight="1">
      <c r="A96" s="302" t="s">
        <v>958</v>
      </c>
      <c r="B96" s="303" t="s">
        <v>959</v>
      </c>
      <c r="C96" s="303"/>
      <c r="D96" s="303"/>
      <c r="E96" s="322">
        <f>E97+E105+E107+E109+E112+E114+E116+E118+E120+E122+E125+E127+E129+E131</f>
        <v>3163.22</v>
      </c>
      <c r="F96" s="322">
        <f>F97+F105+F107+F109+F112+F114+F116+F118+F120+F122+F125+F127+F129+F131</f>
        <v>3334.15</v>
      </c>
      <c r="G96" s="355">
        <f>G97+G105+G107+G109+G112+G114+G116+G118+G120+G122+G125+G127+G129+G131</f>
        <v>540.0999999999999</v>
      </c>
      <c r="H96" s="351">
        <f t="shared" si="10"/>
        <v>0.16199031237346848</v>
      </c>
    </row>
    <row r="97" spans="1:8" ht="12.75" customHeight="1">
      <c r="A97" s="302" t="s">
        <v>702</v>
      </c>
      <c r="B97" s="303" t="s">
        <v>960</v>
      </c>
      <c r="C97" s="303"/>
      <c r="D97" s="303"/>
      <c r="E97" s="322">
        <f>SUM(E98:E104)</f>
        <v>367.64</v>
      </c>
      <c r="F97" s="322">
        <f>SUM(F98:F104)</f>
        <v>410.51</v>
      </c>
      <c r="G97" s="355">
        <f>SUM(G98:G104)</f>
        <v>150.64</v>
      </c>
      <c r="H97" s="351">
        <f t="shared" si="10"/>
        <v>0.3669581739787094</v>
      </c>
    </row>
    <row r="98" spans="1:8" ht="24" customHeight="1">
      <c r="A98" s="324" t="s">
        <v>1058</v>
      </c>
      <c r="B98" s="306" t="s">
        <v>1059</v>
      </c>
      <c r="C98" s="306" t="s">
        <v>961</v>
      </c>
      <c r="D98" s="306" t="s">
        <v>15</v>
      </c>
      <c r="E98" s="323">
        <v>112.7</v>
      </c>
      <c r="F98" s="323">
        <v>112.7</v>
      </c>
      <c r="G98" s="356">
        <v>28.17</v>
      </c>
      <c r="H98" s="352">
        <f t="shared" si="10"/>
        <v>0.24995563442768412</v>
      </c>
    </row>
    <row r="99" spans="1:8" ht="25.5">
      <c r="A99" s="325" t="s">
        <v>1060</v>
      </c>
      <c r="B99" s="306" t="s">
        <v>962</v>
      </c>
      <c r="C99" s="306" t="s">
        <v>961</v>
      </c>
      <c r="D99" s="306" t="s">
        <v>15</v>
      </c>
      <c r="E99" s="323">
        <v>47.2</v>
      </c>
      <c r="F99" s="323">
        <v>47.2</v>
      </c>
      <c r="G99" s="356">
        <v>11.8</v>
      </c>
      <c r="H99" s="352">
        <f t="shared" si="10"/>
        <v>0.25</v>
      </c>
    </row>
    <row r="100" spans="1:8" ht="26.25" customHeight="1">
      <c r="A100" s="325" t="s">
        <v>1061</v>
      </c>
      <c r="B100" s="306" t="s">
        <v>963</v>
      </c>
      <c r="C100" s="306" t="s">
        <v>961</v>
      </c>
      <c r="D100" s="306" t="s">
        <v>15</v>
      </c>
      <c r="E100" s="323">
        <v>8.7</v>
      </c>
      <c r="F100" s="323">
        <v>8.7</v>
      </c>
      <c r="G100" s="356">
        <v>2.17</v>
      </c>
      <c r="H100" s="352">
        <f t="shared" si="10"/>
        <v>0.24942528735632186</v>
      </c>
    </row>
    <row r="101" spans="1:8" ht="15.75" customHeight="1">
      <c r="A101" s="325" t="s">
        <v>1062</v>
      </c>
      <c r="B101" s="306" t="s">
        <v>964</v>
      </c>
      <c r="C101" s="306" t="s">
        <v>961</v>
      </c>
      <c r="D101" s="306" t="s">
        <v>15</v>
      </c>
      <c r="E101" s="323">
        <v>33.88</v>
      </c>
      <c r="F101" s="323">
        <v>33.88</v>
      </c>
      <c r="G101" s="356">
        <v>8.47</v>
      </c>
      <c r="H101" s="352">
        <f t="shared" si="10"/>
        <v>0.25</v>
      </c>
    </row>
    <row r="102" spans="1:8" ht="15" customHeight="1">
      <c r="A102" s="325" t="s">
        <v>1063</v>
      </c>
      <c r="B102" s="306" t="s">
        <v>965</v>
      </c>
      <c r="C102" s="306" t="s">
        <v>961</v>
      </c>
      <c r="D102" s="306" t="s">
        <v>15</v>
      </c>
      <c r="E102" s="323"/>
      <c r="F102" s="323">
        <v>42.87</v>
      </c>
      <c r="G102" s="356">
        <v>42.87</v>
      </c>
      <c r="H102" s="352">
        <f t="shared" si="10"/>
        <v>1</v>
      </c>
    </row>
    <row r="103" spans="1:8" ht="17.25" customHeight="1">
      <c r="A103" s="325" t="s">
        <v>1064</v>
      </c>
      <c r="B103" s="306" t="s">
        <v>966</v>
      </c>
      <c r="C103" s="306" t="s">
        <v>961</v>
      </c>
      <c r="D103" s="306" t="s">
        <v>15</v>
      </c>
      <c r="E103" s="323">
        <v>63.5</v>
      </c>
      <c r="F103" s="323">
        <v>63.5</v>
      </c>
      <c r="G103" s="356">
        <v>31.75</v>
      </c>
      <c r="H103" s="352">
        <f t="shared" si="10"/>
        <v>0.5</v>
      </c>
    </row>
    <row r="104" spans="1:8" ht="15" customHeight="1">
      <c r="A104" s="325" t="s">
        <v>1065</v>
      </c>
      <c r="B104" s="306" t="s">
        <v>967</v>
      </c>
      <c r="C104" s="306" t="s">
        <v>961</v>
      </c>
      <c r="D104" s="306" t="s">
        <v>15</v>
      </c>
      <c r="E104" s="323">
        <v>101.66</v>
      </c>
      <c r="F104" s="323">
        <v>101.66</v>
      </c>
      <c r="G104" s="356">
        <v>25.41</v>
      </c>
      <c r="H104" s="352">
        <f t="shared" si="10"/>
        <v>0.24995081644698014</v>
      </c>
    </row>
    <row r="105" spans="1:8" ht="19.5" customHeight="1">
      <c r="A105" s="302" t="s">
        <v>788</v>
      </c>
      <c r="B105" s="303" t="s">
        <v>968</v>
      </c>
      <c r="C105" s="303" t="s">
        <v>940</v>
      </c>
      <c r="D105" s="303"/>
      <c r="E105" s="322">
        <f>E106</f>
        <v>100</v>
      </c>
      <c r="F105" s="322">
        <f>F106</f>
        <v>100</v>
      </c>
      <c r="G105" s="355">
        <f>G106</f>
        <v>0</v>
      </c>
      <c r="H105" s="351">
        <f t="shared" si="10"/>
        <v>0</v>
      </c>
    </row>
    <row r="106" spans="1:8" ht="12.75">
      <c r="A106" s="305" t="s">
        <v>465</v>
      </c>
      <c r="B106" s="306" t="s">
        <v>968</v>
      </c>
      <c r="C106" s="306" t="s">
        <v>969</v>
      </c>
      <c r="D106" s="306" t="s">
        <v>935</v>
      </c>
      <c r="E106" s="323">
        <v>100</v>
      </c>
      <c r="F106" s="323">
        <v>100</v>
      </c>
      <c r="G106" s="356">
        <v>0</v>
      </c>
      <c r="H106" s="352">
        <f t="shared" si="10"/>
        <v>0</v>
      </c>
    </row>
    <row r="107" spans="1:8" ht="43.5" customHeight="1">
      <c r="A107" s="302" t="s">
        <v>939</v>
      </c>
      <c r="B107" s="303" t="s">
        <v>970</v>
      </c>
      <c r="C107" s="303" t="s">
        <v>940</v>
      </c>
      <c r="D107" s="303"/>
      <c r="E107" s="322">
        <f>E108</f>
        <v>26.7</v>
      </c>
      <c r="F107" s="322">
        <f>F108</f>
        <v>26.7</v>
      </c>
      <c r="G107" s="355">
        <f>G108</f>
        <v>0</v>
      </c>
      <c r="H107" s="351">
        <f t="shared" si="10"/>
        <v>0</v>
      </c>
    </row>
    <row r="108" spans="1:8" ht="25.5" customHeight="1">
      <c r="A108" s="305" t="s">
        <v>997</v>
      </c>
      <c r="B108" s="306" t="s">
        <v>970</v>
      </c>
      <c r="C108" s="306" t="s">
        <v>943</v>
      </c>
      <c r="D108" s="306" t="s">
        <v>526</v>
      </c>
      <c r="E108" s="323">
        <v>26.7</v>
      </c>
      <c r="F108" s="323">
        <v>26.7</v>
      </c>
      <c r="G108" s="356">
        <v>0</v>
      </c>
      <c r="H108" s="352">
        <f t="shared" si="10"/>
        <v>0</v>
      </c>
    </row>
    <row r="109" spans="1:8" ht="25.5">
      <c r="A109" s="302" t="s">
        <v>971</v>
      </c>
      <c r="B109" s="303" t="s">
        <v>1066</v>
      </c>
      <c r="C109" s="303" t="s">
        <v>940</v>
      </c>
      <c r="D109" s="303"/>
      <c r="E109" s="322">
        <f>E110+E111</f>
        <v>411.40000000000003</v>
      </c>
      <c r="F109" s="322">
        <f>F110+F111</f>
        <v>411.40000000000003</v>
      </c>
      <c r="G109" s="355">
        <f>G110+G111</f>
        <v>37.91</v>
      </c>
      <c r="H109" s="351">
        <f t="shared" si="10"/>
        <v>0.09214876033057849</v>
      </c>
    </row>
    <row r="110" spans="1:8" ht="12" customHeight="1">
      <c r="A110" s="305" t="s">
        <v>997</v>
      </c>
      <c r="B110" s="306" t="s">
        <v>972</v>
      </c>
      <c r="C110" s="306" t="s">
        <v>943</v>
      </c>
      <c r="D110" s="306" t="s">
        <v>526</v>
      </c>
      <c r="E110" s="323">
        <v>386.3</v>
      </c>
      <c r="F110" s="323">
        <v>386.3</v>
      </c>
      <c r="G110" s="356">
        <v>35.54</v>
      </c>
      <c r="H110" s="352">
        <f t="shared" si="10"/>
        <v>0.09200103546466476</v>
      </c>
    </row>
    <row r="111" spans="1:8" ht="25.5">
      <c r="A111" s="305" t="s">
        <v>973</v>
      </c>
      <c r="B111" s="306" t="s">
        <v>972</v>
      </c>
      <c r="C111" s="306" t="s">
        <v>974</v>
      </c>
      <c r="D111" s="306" t="s">
        <v>526</v>
      </c>
      <c r="E111" s="323">
        <v>25.1</v>
      </c>
      <c r="F111" s="323">
        <v>25.1</v>
      </c>
      <c r="G111" s="356">
        <v>2.37</v>
      </c>
      <c r="H111" s="352">
        <f t="shared" si="10"/>
        <v>0.0944223107569721</v>
      </c>
    </row>
    <row r="112" spans="1:8" ht="26.25" customHeight="1">
      <c r="A112" s="326" t="s">
        <v>975</v>
      </c>
      <c r="B112" s="287" t="s">
        <v>976</v>
      </c>
      <c r="C112" s="287"/>
      <c r="D112" s="287"/>
      <c r="E112" s="286">
        <f>E113</f>
        <v>59.76</v>
      </c>
      <c r="F112" s="286">
        <f>F113</f>
        <v>59.76</v>
      </c>
      <c r="G112" s="362">
        <f>G113</f>
        <v>0</v>
      </c>
      <c r="H112" s="351">
        <f t="shared" si="10"/>
        <v>0</v>
      </c>
    </row>
    <row r="113" spans="1:8" ht="38.25">
      <c r="A113" s="305" t="s">
        <v>942</v>
      </c>
      <c r="B113" s="306" t="s">
        <v>976</v>
      </c>
      <c r="C113" s="306" t="s">
        <v>943</v>
      </c>
      <c r="D113" s="306" t="s">
        <v>526</v>
      </c>
      <c r="E113" s="323">
        <v>59.76</v>
      </c>
      <c r="F113" s="323">
        <v>59.76</v>
      </c>
      <c r="G113" s="356">
        <v>0</v>
      </c>
      <c r="H113" s="352">
        <f t="shared" si="10"/>
        <v>0</v>
      </c>
    </row>
    <row r="114" spans="1:8" ht="38.25">
      <c r="A114" s="302" t="s">
        <v>510</v>
      </c>
      <c r="B114" s="303" t="s">
        <v>1067</v>
      </c>
      <c r="C114" s="303" t="s">
        <v>940</v>
      </c>
      <c r="D114" s="303"/>
      <c r="E114" s="322">
        <f>E115</f>
        <v>1113.52</v>
      </c>
      <c r="F114" s="322">
        <f>F115</f>
        <v>1113.52</v>
      </c>
      <c r="G114" s="355">
        <f>G115</f>
        <v>154.86</v>
      </c>
      <c r="H114" s="351">
        <f t="shared" si="10"/>
        <v>0.1390724908398592</v>
      </c>
    </row>
    <row r="115" spans="1:8" ht="17.25" customHeight="1">
      <c r="A115" s="305" t="s">
        <v>507</v>
      </c>
      <c r="B115" s="306" t="s">
        <v>1067</v>
      </c>
      <c r="C115" s="306" t="s">
        <v>941</v>
      </c>
      <c r="D115" s="306" t="s">
        <v>938</v>
      </c>
      <c r="E115" s="323">
        <v>1113.52</v>
      </c>
      <c r="F115" s="323">
        <v>1113.52</v>
      </c>
      <c r="G115" s="356">
        <v>154.86</v>
      </c>
      <c r="H115" s="352">
        <f t="shared" si="10"/>
        <v>0.1390724908398592</v>
      </c>
    </row>
    <row r="116" spans="1:8" ht="16.5" customHeight="1" hidden="1">
      <c r="A116" s="302" t="s">
        <v>909</v>
      </c>
      <c r="B116" s="303" t="s">
        <v>977</v>
      </c>
      <c r="C116" s="303" t="s">
        <v>940</v>
      </c>
      <c r="D116" s="303"/>
      <c r="E116" s="322">
        <f>E117</f>
        <v>0</v>
      </c>
      <c r="F116" s="322">
        <f>F117</f>
        <v>0</v>
      </c>
      <c r="G116" s="355">
        <f>G117</f>
        <v>0</v>
      </c>
      <c r="H116" s="351" t="e">
        <f t="shared" si="10"/>
        <v>#DIV/0!</v>
      </c>
    </row>
    <row r="117" spans="1:8" ht="16.5" customHeight="1" hidden="1">
      <c r="A117" s="305" t="s">
        <v>997</v>
      </c>
      <c r="B117" s="306" t="s">
        <v>977</v>
      </c>
      <c r="C117" s="306" t="s">
        <v>943</v>
      </c>
      <c r="D117" s="306" t="s">
        <v>918</v>
      </c>
      <c r="E117" s="323"/>
      <c r="F117" s="323"/>
      <c r="G117" s="356"/>
      <c r="H117" s="352" t="e">
        <f t="shared" si="10"/>
        <v>#DIV/0!</v>
      </c>
    </row>
    <row r="118" spans="1:8" ht="51">
      <c r="A118" s="326" t="s">
        <v>1068</v>
      </c>
      <c r="B118" s="287" t="s">
        <v>1069</v>
      </c>
      <c r="C118" s="287"/>
      <c r="D118" s="287"/>
      <c r="E118" s="286">
        <f>E119</f>
        <v>0</v>
      </c>
      <c r="F118" s="286">
        <f>F119</f>
        <v>112</v>
      </c>
      <c r="G118" s="362">
        <f>G119</f>
        <v>0</v>
      </c>
      <c r="H118" s="351">
        <f t="shared" si="10"/>
        <v>0</v>
      </c>
    </row>
    <row r="119" spans="1:8" ht="38.25">
      <c r="A119" s="305" t="s">
        <v>942</v>
      </c>
      <c r="B119" s="306" t="s">
        <v>1069</v>
      </c>
      <c r="C119" s="306" t="s">
        <v>943</v>
      </c>
      <c r="D119" s="306" t="s">
        <v>526</v>
      </c>
      <c r="E119" s="323">
        <v>0</v>
      </c>
      <c r="F119" s="323">
        <v>112</v>
      </c>
      <c r="G119" s="356">
        <v>0</v>
      </c>
      <c r="H119" s="352">
        <f t="shared" si="10"/>
        <v>0</v>
      </c>
    </row>
    <row r="120" spans="1:8" ht="51">
      <c r="A120" s="326" t="s">
        <v>1070</v>
      </c>
      <c r="B120" s="287" t="s">
        <v>1071</v>
      </c>
      <c r="C120" s="287"/>
      <c r="D120" s="287"/>
      <c r="E120" s="286">
        <f>E121</f>
        <v>0</v>
      </c>
      <c r="F120" s="286">
        <f>F121</f>
        <v>50</v>
      </c>
      <c r="G120" s="362">
        <f>G121</f>
        <v>22.33</v>
      </c>
      <c r="H120" s="351">
        <f t="shared" si="10"/>
        <v>0.44659999999999994</v>
      </c>
    </row>
    <row r="121" spans="1:8" ht="38.25">
      <c r="A121" s="305" t="s">
        <v>942</v>
      </c>
      <c r="B121" s="306" t="s">
        <v>1071</v>
      </c>
      <c r="C121" s="306" t="s">
        <v>943</v>
      </c>
      <c r="D121" s="306" t="s">
        <v>526</v>
      </c>
      <c r="E121" s="323">
        <v>0</v>
      </c>
      <c r="F121" s="323">
        <v>50</v>
      </c>
      <c r="G121" s="356">
        <v>22.33</v>
      </c>
      <c r="H121" s="352">
        <f t="shared" si="10"/>
        <v>0.44659999999999994</v>
      </c>
    </row>
    <row r="122" spans="1:8" ht="38.25">
      <c r="A122" s="302" t="s">
        <v>978</v>
      </c>
      <c r="B122" s="303" t="s">
        <v>1072</v>
      </c>
      <c r="C122" s="303"/>
      <c r="D122" s="303"/>
      <c r="E122" s="322">
        <f>E123+E124</f>
        <v>454.5</v>
      </c>
      <c r="F122" s="322">
        <f>F123+F124</f>
        <v>400.56</v>
      </c>
      <c r="G122" s="355">
        <f>G123+G124</f>
        <v>58.550000000000004</v>
      </c>
      <c r="H122" s="351">
        <f t="shared" si="10"/>
        <v>0.14617036149390855</v>
      </c>
    </row>
    <row r="123" spans="1:8" ht="25.5">
      <c r="A123" s="305" t="s">
        <v>1055</v>
      </c>
      <c r="B123" s="306" t="s">
        <v>979</v>
      </c>
      <c r="C123" s="306" t="s">
        <v>951</v>
      </c>
      <c r="D123" s="306" t="s">
        <v>891</v>
      </c>
      <c r="E123" s="323">
        <v>430.93</v>
      </c>
      <c r="F123" s="323">
        <v>382.11</v>
      </c>
      <c r="G123" s="356">
        <v>56.1</v>
      </c>
      <c r="H123" s="352">
        <f t="shared" si="10"/>
        <v>0.1468163617806391</v>
      </c>
    </row>
    <row r="124" spans="1:8" ht="25.5" customHeight="1">
      <c r="A124" s="305" t="s">
        <v>997</v>
      </c>
      <c r="B124" s="306" t="s">
        <v>979</v>
      </c>
      <c r="C124" s="306" t="s">
        <v>943</v>
      </c>
      <c r="D124" s="306" t="s">
        <v>891</v>
      </c>
      <c r="E124" s="323">
        <v>23.57</v>
      </c>
      <c r="F124" s="323">
        <v>18.45</v>
      </c>
      <c r="G124" s="356">
        <v>2.45</v>
      </c>
      <c r="H124" s="352">
        <f t="shared" si="10"/>
        <v>0.13279132791327916</v>
      </c>
    </row>
    <row r="125" spans="1:8" ht="25.5">
      <c r="A125" s="302" t="s">
        <v>1073</v>
      </c>
      <c r="B125" s="303" t="s">
        <v>1074</v>
      </c>
      <c r="C125" s="303" t="s">
        <v>940</v>
      </c>
      <c r="D125" s="303"/>
      <c r="E125" s="322">
        <f>E126</f>
        <v>0</v>
      </c>
      <c r="F125" s="322">
        <f>F126</f>
        <v>10</v>
      </c>
      <c r="G125" s="355">
        <f>G126</f>
        <v>0</v>
      </c>
      <c r="H125" s="351">
        <f t="shared" si="10"/>
        <v>0</v>
      </c>
    </row>
    <row r="126" spans="1:8" ht="38.25">
      <c r="A126" s="305" t="s">
        <v>997</v>
      </c>
      <c r="B126" s="306" t="s">
        <v>1074</v>
      </c>
      <c r="C126" s="306" t="s">
        <v>943</v>
      </c>
      <c r="D126" s="306" t="s">
        <v>933</v>
      </c>
      <c r="E126" s="323">
        <v>0</v>
      </c>
      <c r="F126" s="323">
        <v>10</v>
      </c>
      <c r="G126" s="356">
        <v>0</v>
      </c>
      <c r="H126" s="352">
        <f t="shared" si="10"/>
        <v>0</v>
      </c>
    </row>
    <row r="127" spans="1:8" ht="25.5">
      <c r="A127" s="302" t="s">
        <v>1075</v>
      </c>
      <c r="B127" s="303" t="s">
        <v>980</v>
      </c>
      <c r="C127" s="303" t="s">
        <v>940</v>
      </c>
      <c r="D127" s="303"/>
      <c r="E127" s="322">
        <f>E128</f>
        <v>576.1</v>
      </c>
      <c r="F127" s="322">
        <f>F128</f>
        <v>576.1</v>
      </c>
      <c r="G127" s="355">
        <f>G128</f>
        <v>95.31</v>
      </c>
      <c r="H127" s="351">
        <f t="shared" si="10"/>
        <v>0.16544002777295608</v>
      </c>
    </row>
    <row r="128" spans="1:8" ht="15.75" customHeight="1">
      <c r="A128" s="305" t="s">
        <v>997</v>
      </c>
      <c r="B128" s="306" t="s">
        <v>980</v>
      </c>
      <c r="C128" s="306" t="s">
        <v>943</v>
      </c>
      <c r="D128" s="306" t="s">
        <v>526</v>
      </c>
      <c r="E128" s="323">
        <v>576.1</v>
      </c>
      <c r="F128" s="323">
        <v>576.1</v>
      </c>
      <c r="G128" s="356">
        <v>95.31</v>
      </c>
      <c r="H128" s="352">
        <f t="shared" si="10"/>
        <v>0.16544002777295608</v>
      </c>
    </row>
    <row r="129" spans="1:8" ht="26.25" customHeight="1">
      <c r="A129" s="302" t="s">
        <v>1076</v>
      </c>
      <c r="B129" s="303" t="s">
        <v>1077</v>
      </c>
      <c r="C129" s="303" t="s">
        <v>940</v>
      </c>
      <c r="D129" s="303"/>
      <c r="E129" s="322">
        <f>E130</f>
        <v>0</v>
      </c>
      <c r="F129" s="322">
        <f>F130</f>
        <v>10</v>
      </c>
      <c r="G129" s="355">
        <f>G130</f>
        <v>0</v>
      </c>
      <c r="H129" s="351">
        <f t="shared" si="10"/>
        <v>0</v>
      </c>
    </row>
    <row r="130" spans="1:8" ht="16.5" customHeight="1">
      <c r="A130" s="305" t="s">
        <v>997</v>
      </c>
      <c r="B130" s="306" t="s">
        <v>1077</v>
      </c>
      <c r="C130" s="306" t="s">
        <v>943</v>
      </c>
      <c r="D130" s="306" t="s">
        <v>528</v>
      </c>
      <c r="E130" s="323">
        <v>0</v>
      </c>
      <c r="F130" s="323">
        <v>10</v>
      </c>
      <c r="G130" s="356">
        <v>0</v>
      </c>
      <c r="H130" s="352">
        <f t="shared" si="10"/>
        <v>0</v>
      </c>
    </row>
    <row r="131" spans="1:8" ht="15.75" customHeight="1">
      <c r="A131" s="302" t="s">
        <v>1078</v>
      </c>
      <c r="B131" s="303" t="s">
        <v>981</v>
      </c>
      <c r="C131" s="303" t="s">
        <v>940</v>
      </c>
      <c r="D131" s="303"/>
      <c r="E131" s="322">
        <f>E132</f>
        <v>53.6</v>
      </c>
      <c r="F131" s="322">
        <f>F132</f>
        <v>53.6</v>
      </c>
      <c r="G131" s="355">
        <f>G132</f>
        <v>20.5</v>
      </c>
      <c r="H131" s="351">
        <f t="shared" si="10"/>
        <v>0.38246268656716415</v>
      </c>
    </row>
    <row r="132" spans="1:8" ht="15.75" customHeight="1" thickBot="1">
      <c r="A132" s="308" t="s">
        <v>997</v>
      </c>
      <c r="B132" s="309" t="s">
        <v>981</v>
      </c>
      <c r="C132" s="309" t="s">
        <v>943</v>
      </c>
      <c r="D132" s="309" t="s">
        <v>526</v>
      </c>
      <c r="E132" s="327">
        <v>53.6</v>
      </c>
      <c r="F132" s="327">
        <v>53.6</v>
      </c>
      <c r="G132" s="357">
        <v>20.5</v>
      </c>
      <c r="H132" s="368">
        <f t="shared" si="10"/>
        <v>0.38246268656716415</v>
      </c>
    </row>
    <row r="133" spans="1:8" ht="30.75" customHeight="1" thickBot="1">
      <c r="A133" s="455" t="s">
        <v>1079</v>
      </c>
      <c r="B133" s="456"/>
      <c r="C133" s="456"/>
      <c r="D133" s="457"/>
      <c r="E133" s="328">
        <f>E135+E147</f>
        <v>12651.39</v>
      </c>
      <c r="F133" s="328">
        <f>F135+F147</f>
        <v>13895.39</v>
      </c>
      <c r="G133" s="363">
        <f>G135+G147</f>
        <v>4181.76</v>
      </c>
      <c r="H133" s="350">
        <f t="shared" si="10"/>
        <v>0.3009458532650037</v>
      </c>
    </row>
    <row r="134" spans="1:8" ht="15.75" customHeight="1" thickBot="1">
      <c r="A134" s="292" t="s">
        <v>988</v>
      </c>
      <c r="B134" s="293">
        <v>70</v>
      </c>
      <c r="C134" s="294"/>
      <c r="D134" s="295"/>
      <c r="E134" s="364">
        <f>E135+E147</f>
        <v>12651.39</v>
      </c>
      <c r="F134" s="373">
        <f>F135+F147</f>
        <v>13895.39</v>
      </c>
      <c r="G134" s="372">
        <f>G135+G147</f>
        <v>4181.76</v>
      </c>
      <c r="H134" s="371">
        <f t="shared" si="10"/>
        <v>0.3009458532650037</v>
      </c>
    </row>
    <row r="135" spans="1:8" ht="25.5" customHeight="1">
      <c r="A135" s="297" t="s">
        <v>1037</v>
      </c>
      <c r="B135" s="435" t="s">
        <v>1038</v>
      </c>
      <c r="C135" s="446"/>
      <c r="D135" s="446"/>
      <c r="E135" s="444">
        <f>E137</f>
        <v>11796.39</v>
      </c>
      <c r="F135" s="444">
        <f>F137</f>
        <v>12611.39</v>
      </c>
      <c r="G135" s="458">
        <f>G137</f>
        <v>3542.21</v>
      </c>
      <c r="H135" s="465">
        <f t="shared" si="10"/>
        <v>0.2808738767098631</v>
      </c>
    </row>
    <row r="136" spans="1:8" ht="52.5" customHeight="1" thickBot="1">
      <c r="A136" s="298" t="s">
        <v>1039</v>
      </c>
      <c r="B136" s="436"/>
      <c r="C136" s="447"/>
      <c r="D136" s="447"/>
      <c r="E136" s="445"/>
      <c r="F136" s="445"/>
      <c r="G136" s="459"/>
      <c r="H136" s="466"/>
    </row>
    <row r="137" spans="1:8" ht="15.75" customHeight="1">
      <c r="A137" s="311" t="s">
        <v>32</v>
      </c>
      <c r="B137" s="312"/>
      <c r="C137" s="300" t="s">
        <v>940</v>
      </c>
      <c r="D137" s="300" t="s">
        <v>33</v>
      </c>
      <c r="E137" s="329">
        <f>E138+E141+E144</f>
        <v>11796.39</v>
      </c>
      <c r="F137" s="330">
        <f>F138+F141+F144</f>
        <v>12611.39</v>
      </c>
      <c r="G137" s="365">
        <f>G138+G141+G144</f>
        <v>3542.21</v>
      </c>
      <c r="H137" s="369">
        <f aca="true" t="shared" si="11" ref="H137:H155">G137/F137</f>
        <v>0.2808738767098631</v>
      </c>
    </row>
    <row r="138" spans="1:8" ht="38.25">
      <c r="A138" s="302" t="s">
        <v>1080</v>
      </c>
      <c r="B138" s="303" t="s">
        <v>1081</v>
      </c>
      <c r="C138" s="303"/>
      <c r="D138" s="303"/>
      <c r="E138" s="304">
        <f>E139+E140</f>
        <v>8872.849999999999</v>
      </c>
      <c r="F138" s="301">
        <f>F139+F140</f>
        <v>8872.849999999999</v>
      </c>
      <c r="G138" s="329">
        <f>G139+G140</f>
        <v>2576.35</v>
      </c>
      <c r="H138" s="351">
        <f t="shared" si="11"/>
        <v>0.29036329927813503</v>
      </c>
    </row>
    <row r="139" spans="1:8" ht="63.75">
      <c r="A139" s="305" t="s">
        <v>1082</v>
      </c>
      <c r="B139" s="306" t="s">
        <v>1081</v>
      </c>
      <c r="C139" s="306" t="s">
        <v>982</v>
      </c>
      <c r="D139" s="306" t="s">
        <v>33</v>
      </c>
      <c r="E139" s="307">
        <v>8852.96</v>
      </c>
      <c r="F139" s="307">
        <v>8852.96</v>
      </c>
      <c r="G139" s="356">
        <v>2576.35</v>
      </c>
      <c r="H139" s="352">
        <f t="shared" si="11"/>
        <v>0.2910156602989283</v>
      </c>
    </row>
    <row r="140" spans="1:8" ht="16.5" customHeight="1">
      <c r="A140" s="308" t="s">
        <v>1083</v>
      </c>
      <c r="B140" s="306" t="s">
        <v>1081</v>
      </c>
      <c r="C140" s="306" t="s">
        <v>983</v>
      </c>
      <c r="D140" s="306" t="s">
        <v>33</v>
      </c>
      <c r="E140" s="307">
        <v>19.89</v>
      </c>
      <c r="F140" s="307">
        <v>19.89</v>
      </c>
      <c r="G140" s="356">
        <v>0</v>
      </c>
      <c r="H140" s="352">
        <f t="shared" si="11"/>
        <v>0</v>
      </c>
    </row>
    <row r="141" spans="1:8" ht="25.5">
      <c r="A141" s="302" t="s">
        <v>1084</v>
      </c>
      <c r="B141" s="303" t="s">
        <v>1085</v>
      </c>
      <c r="C141" s="303"/>
      <c r="D141" s="303"/>
      <c r="E141" s="304">
        <f>E142+E143</f>
        <v>723.54</v>
      </c>
      <c r="F141" s="304">
        <f>F142+F143</f>
        <v>723.54</v>
      </c>
      <c r="G141" s="355">
        <f>G142+G143</f>
        <v>190.86</v>
      </c>
      <c r="H141" s="351">
        <f t="shared" si="11"/>
        <v>0.2637863836138984</v>
      </c>
    </row>
    <row r="142" spans="1:8" ht="63.75">
      <c r="A142" s="305" t="s">
        <v>1082</v>
      </c>
      <c r="B142" s="306" t="s">
        <v>1085</v>
      </c>
      <c r="C142" s="306" t="s">
        <v>982</v>
      </c>
      <c r="D142" s="306" t="s">
        <v>33</v>
      </c>
      <c r="E142" s="307">
        <v>647.65</v>
      </c>
      <c r="F142" s="307">
        <v>647.65</v>
      </c>
      <c r="G142" s="356">
        <v>128.28</v>
      </c>
      <c r="H142" s="352">
        <f t="shared" si="11"/>
        <v>0.1980699451864433</v>
      </c>
    </row>
    <row r="143" spans="1:8" ht="16.5" customHeight="1">
      <c r="A143" s="308" t="s">
        <v>1083</v>
      </c>
      <c r="B143" s="306" t="s">
        <v>1085</v>
      </c>
      <c r="C143" s="306" t="s">
        <v>983</v>
      </c>
      <c r="D143" s="306" t="s">
        <v>33</v>
      </c>
      <c r="E143" s="307">
        <v>75.89</v>
      </c>
      <c r="F143" s="307">
        <v>75.89</v>
      </c>
      <c r="G143" s="356">
        <v>62.58</v>
      </c>
      <c r="H143" s="352">
        <f t="shared" si="11"/>
        <v>0.8246145737251285</v>
      </c>
    </row>
    <row r="144" spans="1:8" ht="16.5" customHeight="1">
      <c r="A144" s="302" t="s">
        <v>1086</v>
      </c>
      <c r="B144" s="303"/>
      <c r="C144" s="303"/>
      <c r="D144" s="303"/>
      <c r="E144" s="304">
        <f>E146+E145</f>
        <v>2200</v>
      </c>
      <c r="F144" s="304">
        <f>F146+F145</f>
        <v>3015</v>
      </c>
      <c r="G144" s="355">
        <f>G146+G145</f>
        <v>775</v>
      </c>
      <c r="H144" s="351">
        <f t="shared" si="11"/>
        <v>0.2570480928689884</v>
      </c>
    </row>
    <row r="145" spans="1:8" ht="16.5" customHeight="1">
      <c r="A145" s="305" t="s">
        <v>1083</v>
      </c>
      <c r="B145" s="306" t="s">
        <v>1087</v>
      </c>
      <c r="C145" s="306" t="s">
        <v>983</v>
      </c>
      <c r="D145" s="306" t="s">
        <v>33</v>
      </c>
      <c r="E145" s="307">
        <v>110</v>
      </c>
      <c r="F145" s="307">
        <v>150</v>
      </c>
      <c r="G145" s="356">
        <v>0</v>
      </c>
      <c r="H145" s="352">
        <f t="shared" si="11"/>
        <v>0</v>
      </c>
    </row>
    <row r="146" spans="1:8" ht="13.5" thickBot="1">
      <c r="A146" s="331" t="s">
        <v>1083</v>
      </c>
      <c r="B146" s="332" t="s">
        <v>1088</v>
      </c>
      <c r="C146" s="332" t="s">
        <v>983</v>
      </c>
      <c r="D146" s="332" t="s">
        <v>33</v>
      </c>
      <c r="E146" s="333">
        <v>2090</v>
      </c>
      <c r="F146" s="333">
        <v>2865</v>
      </c>
      <c r="G146" s="366">
        <v>775</v>
      </c>
      <c r="H146" s="370">
        <f t="shared" si="11"/>
        <v>0.2705061082024433</v>
      </c>
    </row>
    <row r="147" spans="1:8" ht="14.25">
      <c r="A147" s="297" t="s">
        <v>1042</v>
      </c>
      <c r="B147" s="448" t="s">
        <v>1043</v>
      </c>
      <c r="C147" s="446"/>
      <c r="D147" s="446"/>
      <c r="E147" s="450">
        <f>E149+E152</f>
        <v>855</v>
      </c>
      <c r="F147" s="450">
        <f>F149+F152</f>
        <v>1284</v>
      </c>
      <c r="G147" s="460">
        <f>G149+G152</f>
        <v>639.55</v>
      </c>
      <c r="H147" s="465">
        <f t="shared" si="11"/>
        <v>0.49809190031152645</v>
      </c>
    </row>
    <row r="148" spans="1:8" ht="51.75" thickBot="1">
      <c r="A148" s="314" t="s">
        <v>1044</v>
      </c>
      <c r="B148" s="449"/>
      <c r="C148" s="447"/>
      <c r="D148" s="447"/>
      <c r="E148" s="451"/>
      <c r="F148" s="451"/>
      <c r="G148" s="461"/>
      <c r="H148" s="466"/>
    </row>
    <row r="149" spans="1:8" ht="12.75">
      <c r="A149" s="299" t="s">
        <v>1089</v>
      </c>
      <c r="B149" s="300"/>
      <c r="C149" s="300"/>
      <c r="D149" s="300" t="s">
        <v>706</v>
      </c>
      <c r="E149" s="301">
        <f aca="true" t="shared" si="12" ref="E149:G150">E150</f>
        <v>0</v>
      </c>
      <c r="F149" s="301">
        <f t="shared" si="12"/>
        <v>429</v>
      </c>
      <c r="G149" s="329">
        <f t="shared" si="12"/>
        <v>429</v>
      </c>
      <c r="H149" s="369">
        <f t="shared" si="11"/>
        <v>1</v>
      </c>
    </row>
    <row r="150" spans="1:8" ht="38.25">
      <c r="A150" s="302" t="s">
        <v>1090</v>
      </c>
      <c r="B150" s="303" t="s">
        <v>1091</v>
      </c>
      <c r="C150" s="303" t="s">
        <v>940</v>
      </c>
      <c r="D150" s="303"/>
      <c r="E150" s="304">
        <f t="shared" si="12"/>
        <v>0</v>
      </c>
      <c r="F150" s="304">
        <f t="shared" si="12"/>
        <v>429</v>
      </c>
      <c r="G150" s="355">
        <f t="shared" si="12"/>
        <v>429</v>
      </c>
      <c r="H150" s="351">
        <f t="shared" si="11"/>
        <v>1</v>
      </c>
    </row>
    <row r="151" spans="1:8" ht="12.75">
      <c r="A151" s="305" t="s">
        <v>1083</v>
      </c>
      <c r="B151" s="306" t="s">
        <v>1091</v>
      </c>
      <c r="C151" s="306" t="s">
        <v>983</v>
      </c>
      <c r="D151" s="306" t="s">
        <v>706</v>
      </c>
      <c r="E151" s="307">
        <v>0</v>
      </c>
      <c r="F151" s="307">
        <v>429</v>
      </c>
      <c r="G151" s="356">
        <v>429</v>
      </c>
      <c r="H151" s="352">
        <f t="shared" si="11"/>
        <v>1</v>
      </c>
    </row>
    <row r="152" spans="1:8" ht="12.75">
      <c r="A152" s="299" t="s">
        <v>937</v>
      </c>
      <c r="B152" s="300"/>
      <c r="C152" s="300"/>
      <c r="D152" s="300" t="s">
        <v>936</v>
      </c>
      <c r="E152" s="301">
        <f aca="true" t="shared" si="13" ref="E152:G153">E153</f>
        <v>855</v>
      </c>
      <c r="F152" s="301">
        <f t="shared" si="13"/>
        <v>855</v>
      </c>
      <c r="G152" s="329">
        <f t="shared" si="13"/>
        <v>210.55</v>
      </c>
      <c r="H152" s="351">
        <f t="shared" si="11"/>
        <v>0.24625730994152048</v>
      </c>
    </row>
    <row r="153" spans="1:8" ht="38.25">
      <c r="A153" s="302" t="s">
        <v>1090</v>
      </c>
      <c r="B153" s="303" t="s">
        <v>1091</v>
      </c>
      <c r="C153" s="303" t="s">
        <v>940</v>
      </c>
      <c r="D153" s="303"/>
      <c r="E153" s="304">
        <f t="shared" si="13"/>
        <v>855</v>
      </c>
      <c r="F153" s="304">
        <f t="shared" si="13"/>
        <v>855</v>
      </c>
      <c r="G153" s="355">
        <f t="shared" si="13"/>
        <v>210.55</v>
      </c>
      <c r="H153" s="351">
        <f t="shared" si="11"/>
        <v>0.24625730994152048</v>
      </c>
    </row>
    <row r="154" spans="1:8" ht="64.5" thickBot="1">
      <c r="A154" s="308" t="s">
        <v>1082</v>
      </c>
      <c r="B154" s="309" t="s">
        <v>1091</v>
      </c>
      <c r="C154" s="309" t="s">
        <v>982</v>
      </c>
      <c r="D154" s="309" t="s">
        <v>936</v>
      </c>
      <c r="E154" s="310">
        <v>855</v>
      </c>
      <c r="F154" s="310">
        <v>855</v>
      </c>
      <c r="G154" s="357">
        <v>210.55</v>
      </c>
      <c r="H154" s="368">
        <f t="shared" si="11"/>
        <v>0.24625730994152048</v>
      </c>
    </row>
    <row r="155" spans="1:8" ht="15" thickBot="1">
      <c r="A155" s="462" t="s">
        <v>1093</v>
      </c>
      <c r="B155" s="463"/>
      <c r="C155" s="463"/>
      <c r="D155" s="464"/>
      <c r="E155" s="334">
        <f>E7+E133</f>
        <v>38275.229999999996</v>
      </c>
      <c r="F155" s="335">
        <f>F7+F133</f>
        <v>39800.159999999996</v>
      </c>
      <c r="G155" s="367">
        <f>G7+G133</f>
        <v>8013.9800000000005</v>
      </c>
      <c r="H155" s="350">
        <f t="shared" si="11"/>
        <v>0.2013554719378013</v>
      </c>
    </row>
    <row r="156" spans="1:5" ht="31.5" customHeight="1">
      <c r="A156" s="340"/>
      <c r="E156" s="340"/>
    </row>
    <row r="157" spans="1:5" ht="0.75" customHeight="1">
      <c r="A157" s="340"/>
      <c r="E157" s="340"/>
    </row>
    <row r="158" spans="1:5" ht="12" customHeight="1">
      <c r="A158" s="340"/>
      <c r="E158" s="340"/>
    </row>
    <row r="159" spans="1:5" ht="21" customHeight="1">
      <c r="A159" s="340"/>
      <c r="E159" s="340"/>
    </row>
    <row r="160" spans="1:5" ht="33" customHeight="1">
      <c r="A160" s="340"/>
      <c r="E160" s="340"/>
    </row>
    <row r="161" spans="1:5" ht="27" customHeight="1">
      <c r="A161" s="340"/>
      <c r="E161" s="340"/>
    </row>
    <row r="162" spans="1:5" ht="0.75" customHeight="1">
      <c r="A162" s="340"/>
      <c r="E162" s="340"/>
    </row>
    <row r="163" spans="1:5" ht="25.5" customHeight="1">
      <c r="A163" s="340"/>
      <c r="E163" s="340"/>
    </row>
    <row r="164" spans="1:5" ht="25.5" customHeight="1">
      <c r="A164" s="340"/>
      <c r="E164" s="340"/>
    </row>
    <row r="165" spans="1:5" ht="15.75" customHeight="1">
      <c r="A165" s="340"/>
      <c r="E165" s="340"/>
    </row>
    <row r="166" spans="1:5" ht="25.5" customHeight="1">
      <c r="A166" s="340"/>
      <c r="E166" s="340"/>
    </row>
    <row r="167" spans="1:5" ht="25.5" customHeight="1">
      <c r="A167" s="340"/>
      <c r="E167" s="340"/>
    </row>
    <row r="168" spans="1:5" ht="51" customHeight="1">
      <c r="A168" s="340"/>
      <c r="E168" s="340"/>
    </row>
    <row r="169" spans="1:5" ht="25.5" customHeight="1">
      <c r="A169" s="340"/>
      <c r="E169" s="340"/>
    </row>
    <row r="170" spans="1:5" ht="15.75" customHeight="1">
      <c r="A170" s="340"/>
      <c r="E170" s="340"/>
    </row>
    <row r="171" spans="1:5" ht="25.5" customHeight="1">
      <c r="A171" s="340"/>
      <c r="E171" s="340"/>
    </row>
    <row r="172" spans="1:5" ht="9.75" customHeight="1">
      <c r="A172" s="340"/>
      <c r="E172" s="340"/>
    </row>
    <row r="173" spans="1:5" ht="25.5" customHeight="1">
      <c r="A173" s="340"/>
      <c r="E173" s="340"/>
    </row>
    <row r="174" spans="1:5" ht="15.75" customHeight="1">
      <c r="A174" s="340"/>
      <c r="E174" s="340"/>
    </row>
    <row r="175" spans="1:5" ht="25.5" customHeight="1">
      <c r="A175" s="340"/>
      <c r="E175" s="340"/>
    </row>
    <row r="176" spans="1:5" ht="25.5" customHeight="1">
      <c r="A176" s="340"/>
      <c r="E176" s="340"/>
    </row>
    <row r="177" spans="1:5" ht="25.5" customHeight="1">
      <c r="A177" s="340"/>
      <c r="E177" s="340"/>
    </row>
    <row r="178" spans="1:5" ht="51" customHeight="1">
      <c r="A178" s="340"/>
      <c r="E178" s="340"/>
    </row>
    <row r="179" spans="1:5" ht="25.5" customHeight="1">
      <c r="A179" s="340"/>
      <c r="E179" s="340"/>
    </row>
    <row r="180" spans="1:5" ht="41.25" customHeight="1">
      <c r="A180" s="340"/>
      <c r="E180" s="340"/>
    </row>
    <row r="181" spans="1:5" ht="15.75" customHeight="1">
      <c r="A181" s="340"/>
      <c r="E181" s="340"/>
    </row>
    <row r="182" spans="1:5" ht="15.75" customHeight="1">
      <c r="A182" s="340"/>
      <c r="E182" s="340"/>
    </row>
    <row r="183" spans="1:5" ht="43.5" customHeight="1">
      <c r="A183" s="340"/>
      <c r="E183" s="340"/>
    </row>
    <row r="184" spans="1:5" ht="15.75" customHeight="1">
      <c r="A184" s="340"/>
      <c r="E184" s="340"/>
    </row>
    <row r="185" spans="1:5" ht="25.5" customHeight="1">
      <c r="A185" s="340"/>
      <c r="E185" s="340"/>
    </row>
    <row r="186" spans="1:5" ht="15.75" customHeight="1">
      <c r="A186" s="340"/>
      <c r="E186" s="340"/>
    </row>
    <row r="187" spans="1:5" ht="15.75" customHeight="1">
      <c r="A187" s="340"/>
      <c r="E187" s="340"/>
    </row>
    <row r="188" spans="1:5" ht="25.5" customHeight="1">
      <c r="A188" s="340"/>
      <c r="E188" s="340"/>
    </row>
    <row r="189" spans="1:5" ht="36.75" customHeight="1">
      <c r="A189" s="340"/>
      <c r="E189" s="340"/>
    </row>
    <row r="190" spans="1:5" ht="21" customHeight="1">
      <c r="A190" s="340"/>
      <c r="E190" s="340"/>
    </row>
    <row r="191" spans="1:5" ht="29.25" customHeight="1">
      <c r="A191" s="340"/>
      <c r="E191" s="340"/>
    </row>
    <row r="192" spans="1:5" ht="41.25" customHeight="1">
      <c r="A192" s="340"/>
      <c r="E192" s="340"/>
    </row>
    <row r="193" spans="1:5" ht="15.75" customHeight="1">
      <c r="A193" s="340"/>
      <c r="E193" s="340"/>
    </row>
    <row r="194" spans="1:5" ht="25.5" customHeight="1">
      <c r="A194" s="340"/>
      <c r="E194" s="340"/>
    </row>
    <row r="195" spans="1:5" ht="25.5" customHeight="1">
      <c r="A195" s="340"/>
      <c r="E195" s="340"/>
    </row>
    <row r="196" spans="1:5" ht="0.75" customHeight="1">
      <c r="A196" s="340"/>
      <c r="E196" s="340"/>
    </row>
    <row r="197" spans="1:5" ht="15.75" customHeight="1">
      <c r="A197" s="340"/>
      <c r="E197" s="340"/>
    </row>
    <row r="198" spans="1:5" ht="15.75" customHeight="1">
      <c r="A198" s="340"/>
      <c r="E198" s="340"/>
    </row>
    <row r="199" spans="1:5" ht="25.5" customHeight="1">
      <c r="A199" s="340"/>
      <c r="E199" s="340"/>
    </row>
    <row r="200" spans="1:5" ht="38.25" customHeight="1">
      <c r="A200" s="340"/>
      <c r="E200" s="340"/>
    </row>
    <row r="201" spans="1:5" ht="15.75" customHeight="1">
      <c r="A201" s="340"/>
      <c r="E201" s="340"/>
    </row>
    <row r="202" spans="1:5" ht="29.25" customHeight="1">
      <c r="A202" s="340"/>
      <c r="E202" s="340"/>
    </row>
    <row r="203" spans="1:5" ht="255" customHeight="1">
      <c r="A203" s="340"/>
      <c r="E203" s="340"/>
    </row>
    <row r="204" spans="1:5" ht="58.5" customHeight="1">
      <c r="A204" s="340"/>
      <c r="E204" s="340"/>
    </row>
    <row r="205" spans="1:5" ht="25.5" customHeight="1">
      <c r="A205" s="340"/>
      <c r="E205" s="340"/>
    </row>
    <row r="206" spans="1:5" ht="42.75" customHeight="1">
      <c r="A206" s="340"/>
      <c r="E206" s="340"/>
    </row>
    <row r="207" spans="1:5" ht="51" customHeight="1">
      <c r="A207" s="340"/>
      <c r="E207" s="340"/>
    </row>
    <row r="208" spans="1:5" ht="0.75" customHeight="1">
      <c r="A208" s="340"/>
      <c r="E208" s="340"/>
    </row>
    <row r="209" spans="1:5" ht="15.75" customHeight="1">
      <c r="A209" s="340"/>
      <c r="E209" s="340"/>
    </row>
    <row r="210" spans="1:5" ht="38.25" customHeight="1">
      <c r="A210" s="340"/>
      <c r="E210" s="340"/>
    </row>
    <row r="211" spans="1:5" ht="15.75" customHeight="1">
      <c r="A211" s="340"/>
      <c r="E211" s="340"/>
    </row>
    <row r="212" spans="1:5" ht="12.75">
      <c r="A212" s="340"/>
      <c r="E212" s="340"/>
    </row>
    <row r="213" spans="1:5" ht="15.75" customHeight="1">
      <c r="A213" s="340"/>
      <c r="E213" s="340"/>
    </row>
    <row r="214" spans="1:5" ht="51" customHeight="1">
      <c r="A214" s="340"/>
      <c r="E214" s="340"/>
    </row>
    <row r="215" spans="1:5" ht="15.75" customHeight="1">
      <c r="A215" s="340"/>
      <c r="E215" s="340"/>
    </row>
    <row r="216" spans="1:5" ht="25.5" customHeight="1">
      <c r="A216" s="340"/>
      <c r="E216" s="340"/>
    </row>
    <row r="217" spans="1:5" ht="15.75" customHeight="1">
      <c r="A217" s="340"/>
      <c r="E217" s="340"/>
    </row>
    <row r="218" spans="1:5" ht="12.75">
      <c r="A218" s="340"/>
      <c r="E218" s="340"/>
    </row>
    <row r="219" spans="1:5" ht="15.75" customHeight="1">
      <c r="A219" s="340"/>
      <c r="E219" s="340"/>
    </row>
    <row r="220" spans="1:5" ht="0.75" customHeight="1">
      <c r="A220" s="340"/>
      <c r="E220" s="340"/>
    </row>
    <row r="221" spans="1:5" ht="15.75" customHeight="1">
      <c r="A221" s="340"/>
      <c r="E221" s="340"/>
    </row>
    <row r="222" spans="1:5" ht="36.75" customHeight="1">
      <c r="A222" s="340"/>
      <c r="E222" s="340"/>
    </row>
    <row r="223" spans="1:5" ht="25.5" customHeight="1">
      <c r="A223" s="340"/>
      <c r="E223" s="340"/>
    </row>
    <row r="224" spans="1:5" ht="81" customHeight="1">
      <c r="A224" s="340"/>
      <c r="E224" s="340"/>
    </row>
    <row r="225" spans="1:5" ht="24.75" customHeight="1">
      <c r="A225" s="340"/>
      <c r="E225" s="340"/>
    </row>
    <row r="226" spans="1:5" ht="42.75" customHeight="1">
      <c r="A226" s="340"/>
      <c r="E226" s="340"/>
    </row>
    <row r="227" spans="1:5" ht="15.75" customHeight="1">
      <c r="A227" s="340"/>
      <c r="E227" s="340"/>
    </row>
    <row r="228" spans="1:5" ht="44.25" customHeight="1">
      <c r="A228" s="340"/>
      <c r="E228" s="340"/>
    </row>
    <row r="229" spans="1:5" ht="15.75" customHeight="1">
      <c r="A229" s="340"/>
      <c r="E229" s="340"/>
    </row>
    <row r="230" spans="1:5" ht="61.5" customHeight="1">
      <c r="A230" s="340"/>
      <c r="E230" s="340"/>
    </row>
    <row r="231" spans="1:5" ht="15.75" customHeight="1">
      <c r="A231" s="340"/>
      <c r="E231" s="340"/>
    </row>
    <row r="232" spans="1:5" ht="1.5" customHeight="1">
      <c r="A232" s="340"/>
      <c r="E232" s="340"/>
    </row>
    <row r="233" spans="1:5" ht="15" customHeight="1">
      <c r="A233" s="340"/>
      <c r="E233" s="340"/>
    </row>
    <row r="234" spans="1:5" ht="51" customHeight="1">
      <c r="A234" s="340"/>
      <c r="E234" s="340"/>
    </row>
    <row r="235" spans="1:5" ht="15.75" customHeight="1">
      <c r="A235" s="340"/>
      <c r="E235" s="340"/>
    </row>
    <row r="236" spans="1:5" ht="47.25" customHeight="1">
      <c r="A236" s="340"/>
      <c r="E236" s="340"/>
    </row>
    <row r="237" spans="1:5" ht="15.75" customHeight="1">
      <c r="A237" s="340"/>
      <c r="E237" s="340"/>
    </row>
    <row r="238" spans="1:5" ht="25.5" customHeight="1">
      <c r="A238" s="340"/>
      <c r="E238" s="340"/>
    </row>
    <row r="239" spans="1:5" ht="15.75" customHeight="1">
      <c r="A239" s="340"/>
      <c r="E239" s="340"/>
    </row>
    <row r="240" spans="1:5" ht="38.25" customHeight="1">
      <c r="A240" s="340"/>
      <c r="E240" s="340"/>
    </row>
    <row r="241" spans="1:5" ht="0.75" customHeight="1">
      <c r="A241" s="340"/>
      <c r="E241" s="340"/>
    </row>
    <row r="242" spans="1:5" ht="25.5" customHeight="1">
      <c r="A242" s="340"/>
      <c r="E242" s="340"/>
    </row>
    <row r="243" spans="1:5" ht="15.75" customHeight="1">
      <c r="A243" s="340"/>
      <c r="E243" s="340"/>
    </row>
    <row r="244" spans="1:5" ht="25.5" customHeight="1">
      <c r="A244" s="340"/>
      <c r="E244" s="340"/>
    </row>
    <row r="245" spans="1:5" ht="15.75" customHeight="1">
      <c r="A245" s="340"/>
      <c r="E245" s="340"/>
    </row>
    <row r="246" spans="1:5" ht="15.75" customHeight="1">
      <c r="A246" s="340"/>
      <c r="E246" s="340"/>
    </row>
    <row r="247" spans="1:5" ht="15.75" customHeight="1">
      <c r="A247" s="340"/>
      <c r="E247" s="340"/>
    </row>
    <row r="248" spans="1:5" ht="25.5" customHeight="1">
      <c r="A248" s="340"/>
      <c r="E248" s="340"/>
    </row>
    <row r="249" spans="1:5" ht="51" customHeight="1">
      <c r="A249" s="340"/>
      <c r="E249" s="340"/>
    </row>
    <row r="250" spans="1:5" ht="0.75" customHeight="1">
      <c r="A250" s="340"/>
      <c r="E250" s="340"/>
    </row>
    <row r="251" spans="1:5" ht="0.75" customHeight="1">
      <c r="A251" s="340"/>
      <c r="E251" s="340"/>
    </row>
    <row r="252" spans="1:5" ht="15.75" customHeight="1">
      <c r="A252" s="340"/>
      <c r="E252" s="340"/>
    </row>
    <row r="253" spans="1:5" ht="15.75" customHeight="1">
      <c r="A253" s="340"/>
      <c r="E253" s="340"/>
    </row>
    <row r="254" spans="1:5" ht="15.75" customHeight="1">
      <c r="A254" s="340"/>
      <c r="E254" s="340"/>
    </row>
    <row r="255" spans="1:5" ht="15.75" customHeight="1">
      <c r="A255" s="340"/>
      <c r="E255" s="340"/>
    </row>
    <row r="256" spans="1:5" ht="25.5" customHeight="1">
      <c r="A256" s="340"/>
      <c r="E256" s="340"/>
    </row>
    <row r="257" spans="1:5" ht="15.75" customHeight="1">
      <c r="A257" s="340"/>
      <c r="E257" s="340"/>
    </row>
    <row r="258" spans="1:5" ht="24.75" customHeight="1">
      <c r="A258" s="340"/>
      <c r="E258" s="340"/>
    </row>
    <row r="259" spans="1:5" ht="54.75" customHeight="1">
      <c r="A259" s="340"/>
      <c r="E259" s="340"/>
    </row>
    <row r="260" spans="1:5" ht="18" customHeight="1">
      <c r="A260" s="340"/>
      <c r="E260" s="340"/>
    </row>
    <row r="261" spans="1:5" ht="30" customHeight="1">
      <c r="A261" s="340"/>
      <c r="E261" s="340"/>
    </row>
    <row r="262" spans="1:5" ht="25.5" customHeight="1">
      <c r="A262" s="340"/>
      <c r="E262" s="340"/>
    </row>
    <row r="263" spans="1:5" ht="15.75" customHeight="1">
      <c r="A263" s="340"/>
      <c r="E263" s="340"/>
    </row>
    <row r="264" spans="1:5" ht="15.75" customHeight="1">
      <c r="A264" s="340"/>
      <c r="E264" s="340"/>
    </row>
    <row r="265" spans="1:5" ht="25.5" customHeight="1">
      <c r="A265" s="340"/>
      <c r="E265" s="340"/>
    </row>
    <row r="266" spans="1:5" ht="12.75">
      <c r="A266" s="340"/>
      <c r="E266" s="340"/>
    </row>
    <row r="267" spans="1:5" ht="12.75">
      <c r="A267" s="340"/>
      <c r="E267" s="340"/>
    </row>
  </sheetData>
  <sheetProtection/>
  <mergeCells count="58">
    <mergeCell ref="G135:G136"/>
    <mergeCell ref="G147:G148"/>
    <mergeCell ref="A155:D155"/>
    <mergeCell ref="H10:H11"/>
    <mergeCell ref="H24:H25"/>
    <mergeCell ref="H37:H38"/>
    <mergeCell ref="H63:H64"/>
    <mergeCell ref="H68:H69"/>
    <mergeCell ref="H135:H136"/>
    <mergeCell ref="H147:H148"/>
    <mergeCell ref="B147:B148"/>
    <mergeCell ref="C147:C148"/>
    <mergeCell ref="D147:D148"/>
    <mergeCell ref="E147:E148"/>
    <mergeCell ref="F147:F148"/>
    <mergeCell ref="G10:G11"/>
    <mergeCell ref="G24:G25"/>
    <mergeCell ref="G37:G38"/>
    <mergeCell ref="G63:G64"/>
    <mergeCell ref="G68:G69"/>
    <mergeCell ref="A133:D133"/>
    <mergeCell ref="B135:B136"/>
    <mergeCell ref="C135:C136"/>
    <mergeCell ref="D135:D136"/>
    <mergeCell ref="E135:E136"/>
    <mergeCell ref="F135:F136"/>
    <mergeCell ref="B68:B69"/>
    <mergeCell ref="C68:C69"/>
    <mergeCell ref="D68:D69"/>
    <mergeCell ref="E68:E69"/>
    <mergeCell ref="F68:F69"/>
    <mergeCell ref="A80:D80"/>
    <mergeCell ref="B37:B38"/>
    <mergeCell ref="C37:C38"/>
    <mergeCell ref="D37:D38"/>
    <mergeCell ref="E37:E38"/>
    <mergeCell ref="F37:F38"/>
    <mergeCell ref="B63:B64"/>
    <mergeCell ref="C63:C64"/>
    <mergeCell ref="D63:D64"/>
    <mergeCell ref="E63:E64"/>
    <mergeCell ref="F63:F64"/>
    <mergeCell ref="F10:F11"/>
    <mergeCell ref="B24:B25"/>
    <mergeCell ref="C24:C25"/>
    <mergeCell ref="D24:D25"/>
    <mergeCell ref="E24:E25"/>
    <mergeCell ref="F24:F25"/>
    <mergeCell ref="A7:D7"/>
    <mergeCell ref="B10:B11"/>
    <mergeCell ref="C10:C11"/>
    <mergeCell ref="C1:H1"/>
    <mergeCell ref="C2:H2"/>
    <mergeCell ref="C3:H3"/>
    <mergeCell ref="C4:H4"/>
    <mergeCell ref="A5:H5"/>
    <mergeCell ref="D10:D11"/>
    <mergeCell ref="E10:E11"/>
  </mergeCells>
  <printOptions/>
  <pageMargins left="0.7" right="0.7" top="0.75" bottom="0.75" header="0.3" footer="0.3"/>
  <pageSetup fitToHeight="5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74" t="s">
        <v>606</v>
      </c>
      <c r="D1" s="374"/>
      <c r="E1" s="374"/>
    </row>
    <row r="2" spans="3:5" ht="15.75">
      <c r="C2" s="375" t="s">
        <v>607</v>
      </c>
      <c r="D2" s="375"/>
      <c r="E2" s="375"/>
    </row>
    <row r="3" spans="3:5" ht="15.75">
      <c r="C3" s="374" t="s">
        <v>608</v>
      </c>
      <c r="D3" s="374"/>
      <c r="E3" s="374"/>
    </row>
    <row r="4" spans="3:5" ht="15.75">
      <c r="C4" s="374"/>
      <c r="D4" s="374"/>
      <c r="E4" s="374"/>
    </row>
    <row r="5" spans="1:6" ht="18.75">
      <c r="A5" s="377" t="s">
        <v>243</v>
      </c>
      <c r="B5" s="378"/>
      <c r="C5" s="378"/>
      <c r="D5" s="378"/>
      <c r="E5" s="378"/>
      <c r="F5" s="378"/>
    </row>
    <row r="6" spans="1:6" ht="18.75">
      <c r="A6" s="377" t="s">
        <v>0</v>
      </c>
      <c r="B6" s="378"/>
      <c r="C6" s="378"/>
      <c r="D6" s="378"/>
      <c r="E6" s="378"/>
      <c r="F6" s="37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86"/>
      <c r="B270" s="33" t="s">
        <v>278</v>
      </c>
      <c r="C270" s="379" t="s">
        <v>274</v>
      </c>
      <c r="D270" s="379" t="s">
        <v>277</v>
      </c>
      <c r="E270" s="379" t="s">
        <v>279</v>
      </c>
      <c r="F270" s="390">
        <v>3960</v>
      </c>
      <c r="G270" s="109">
        <v>3960</v>
      </c>
    </row>
    <row r="271" spans="1:7" ht="15.75">
      <c r="A271" s="387"/>
      <c r="B271" s="34" t="s">
        <v>280</v>
      </c>
      <c r="C271" s="380"/>
      <c r="D271" s="380"/>
      <c r="E271" s="380"/>
      <c r="F271" s="39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74" t="s">
        <v>606</v>
      </c>
      <c r="D1" s="374"/>
      <c r="E1" s="374"/>
    </row>
    <row r="2" spans="3:5" ht="14.25" customHeight="1">
      <c r="C2" s="375" t="s">
        <v>607</v>
      </c>
      <c r="D2" s="375"/>
      <c r="E2" s="375"/>
    </row>
    <row r="3" spans="3:5" ht="12.75" customHeight="1">
      <c r="C3" s="374" t="s">
        <v>608</v>
      </c>
      <c r="D3" s="374"/>
      <c r="E3" s="374"/>
    </row>
    <row r="4" spans="3:5" ht="13.5" customHeight="1">
      <c r="C4" s="374"/>
      <c r="D4" s="374"/>
      <c r="E4" s="374"/>
    </row>
    <row r="5" spans="1:6" ht="17.25" customHeight="1">
      <c r="A5" s="377" t="s">
        <v>243</v>
      </c>
      <c r="B5" s="378"/>
      <c r="C5" s="378"/>
      <c r="D5" s="378"/>
      <c r="E5" s="378"/>
      <c r="F5" s="378"/>
    </row>
    <row r="6" spans="1:6" ht="17.25" customHeight="1">
      <c r="A6" s="377" t="s">
        <v>0</v>
      </c>
      <c r="B6" s="378"/>
      <c r="C6" s="378"/>
      <c r="D6" s="378"/>
      <c r="E6" s="378"/>
      <c r="F6" s="378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86"/>
      <c r="B270" s="33" t="s">
        <v>278</v>
      </c>
      <c r="C270" s="379" t="s">
        <v>274</v>
      </c>
      <c r="D270" s="379" t="s">
        <v>277</v>
      </c>
      <c r="E270" s="379" t="s">
        <v>279</v>
      </c>
      <c r="F270" s="390">
        <v>3960</v>
      </c>
      <c r="G270" s="392">
        <f t="shared" si="7"/>
        <v>3960</v>
      </c>
      <c r="H270" s="105"/>
      <c r="I270" s="7"/>
      <c r="J270" s="7"/>
    </row>
    <row r="271" spans="1:8" ht="15.75">
      <c r="A271" s="387"/>
      <c r="B271" s="34" t="s">
        <v>280</v>
      </c>
      <c r="C271" s="380"/>
      <c r="D271" s="380"/>
      <c r="E271" s="380"/>
      <c r="F271" s="391"/>
      <c r="G271" s="39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74" t="s">
        <v>606</v>
      </c>
      <c r="D1" s="374"/>
      <c r="E1" s="374"/>
    </row>
    <row r="2" spans="3:5" ht="15.75">
      <c r="C2" s="375" t="s">
        <v>607</v>
      </c>
      <c r="D2" s="375"/>
      <c r="E2" s="375"/>
    </row>
    <row r="3" spans="3:5" ht="15.75">
      <c r="C3" s="374" t="s">
        <v>608</v>
      </c>
      <c r="D3" s="374"/>
      <c r="E3" s="374"/>
    </row>
    <row r="4" spans="3:5" ht="15.75">
      <c r="C4" s="374"/>
      <c r="D4" s="374"/>
      <c r="E4" s="374"/>
    </row>
    <row r="5" spans="1:6" ht="18.75">
      <c r="A5" s="377" t="s">
        <v>243</v>
      </c>
      <c r="B5" s="378"/>
      <c r="C5" s="378"/>
      <c r="D5" s="378"/>
      <c r="E5" s="378"/>
      <c r="F5" s="378"/>
    </row>
    <row r="6" spans="1:6" ht="18.75">
      <c r="A6" s="377" t="s">
        <v>0</v>
      </c>
      <c r="B6" s="378"/>
      <c r="C6" s="378"/>
      <c r="D6" s="378"/>
      <c r="E6" s="378"/>
      <c r="F6" s="378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86"/>
      <c r="B270" s="33" t="s">
        <v>278</v>
      </c>
      <c r="C270" s="379" t="s">
        <v>274</v>
      </c>
      <c r="D270" s="379" t="s">
        <v>277</v>
      </c>
      <c r="E270" s="379" t="s">
        <v>279</v>
      </c>
      <c r="F270" s="390">
        <v>3960</v>
      </c>
      <c r="G270" s="109">
        <v>3960</v>
      </c>
    </row>
    <row r="271" spans="1:7" ht="15.75">
      <c r="A271" s="387"/>
      <c r="B271" s="34" t="s">
        <v>280</v>
      </c>
      <c r="C271" s="380"/>
      <c r="D271" s="380"/>
      <c r="E271" s="380"/>
      <c r="F271" s="39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74" t="s">
        <v>606</v>
      </c>
      <c r="D1" s="374"/>
      <c r="E1" s="374"/>
    </row>
    <row r="2" spans="3:5" ht="14.25" customHeight="1">
      <c r="C2" s="375" t="s">
        <v>607</v>
      </c>
      <c r="D2" s="375"/>
      <c r="E2" s="375"/>
    </row>
    <row r="3" spans="3:5" ht="12.75" customHeight="1">
      <c r="C3" s="374" t="s">
        <v>608</v>
      </c>
      <c r="D3" s="374"/>
      <c r="E3" s="374"/>
    </row>
    <row r="4" spans="3:5" ht="13.5" customHeight="1">
      <c r="C4" s="374"/>
      <c r="D4" s="374"/>
      <c r="E4" s="374"/>
    </row>
    <row r="5" spans="1:7" ht="17.25" customHeight="1">
      <c r="A5" s="377" t="s">
        <v>243</v>
      </c>
      <c r="B5" s="378"/>
      <c r="C5" s="378"/>
      <c r="D5" s="378"/>
      <c r="E5" s="378"/>
      <c r="F5" s="378"/>
      <c r="G5" s="1"/>
    </row>
    <row r="6" spans="1:7" ht="17.25" customHeight="1">
      <c r="A6" s="377" t="s">
        <v>0</v>
      </c>
      <c r="B6" s="378"/>
      <c r="C6" s="378"/>
      <c r="D6" s="378"/>
      <c r="E6" s="378"/>
      <c r="F6" s="378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86"/>
      <c r="B445" s="33" t="s">
        <v>278</v>
      </c>
      <c r="C445" s="379" t="s">
        <v>274</v>
      </c>
      <c r="D445" s="379" t="s">
        <v>277</v>
      </c>
      <c r="E445" s="379" t="s">
        <v>279</v>
      </c>
      <c r="F445" s="384">
        <v>3960</v>
      </c>
      <c r="G445" s="384">
        <v>3960</v>
      </c>
      <c r="H445" s="150"/>
      <c r="I445" s="25"/>
      <c r="J445" s="25"/>
    </row>
    <row r="446" spans="1:10" s="26" customFormat="1" ht="15.75">
      <c r="A446" s="387"/>
      <c r="B446" s="34" t="s">
        <v>280</v>
      </c>
      <c r="C446" s="380"/>
      <c r="D446" s="380"/>
      <c r="E446" s="380"/>
      <c r="F446" s="385"/>
      <c r="G446" s="38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76"/>
      <c r="B998" s="388" t="s">
        <v>28</v>
      </c>
      <c r="C998" s="376" t="s">
        <v>29</v>
      </c>
      <c r="D998" s="376" t="s">
        <v>246</v>
      </c>
      <c r="E998" s="376" t="s">
        <v>12</v>
      </c>
      <c r="F998" s="389">
        <v>350</v>
      </c>
      <c r="G998" s="389">
        <v>350</v>
      </c>
    </row>
    <row r="999" spans="1:7" ht="9.75" customHeight="1">
      <c r="A999" s="376"/>
      <c r="B999" s="388"/>
      <c r="C999" s="376"/>
      <c r="D999" s="376"/>
      <c r="E999" s="376"/>
      <c r="F999" s="389"/>
      <c r="G999" s="38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76"/>
      <c r="B1002" s="383" t="s">
        <v>428</v>
      </c>
      <c r="C1002" s="381" t="s">
        <v>459</v>
      </c>
      <c r="D1002" s="381" t="s">
        <v>427</v>
      </c>
      <c r="E1002" s="381">
        <v>453</v>
      </c>
      <c r="F1002" s="382">
        <v>350</v>
      </c>
      <c r="G1002" s="382">
        <v>350</v>
      </c>
    </row>
    <row r="1003" spans="1:7" ht="15.75">
      <c r="A1003" s="376"/>
      <c r="B1003" s="383"/>
      <c r="C1003" s="381"/>
      <c r="D1003" s="381"/>
      <c r="E1003" s="381"/>
      <c r="F1003" s="382"/>
      <c r="G1003" s="38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74" t="s">
        <v>606</v>
      </c>
      <c r="D1" s="374"/>
      <c r="E1" s="37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75" t="s">
        <v>688</v>
      </c>
      <c r="D2" s="375"/>
      <c r="E2" s="37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74" t="s">
        <v>701</v>
      </c>
      <c r="D3" s="374"/>
      <c r="E3" s="374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74" t="s">
        <v>692</v>
      </c>
      <c r="D4" s="374"/>
      <c r="E4" s="374"/>
      <c r="F4" s="395"/>
      <c r="G4" s="395"/>
      <c r="H4" s="395"/>
      <c r="I4" s="395"/>
      <c r="J4" s="395"/>
      <c r="K4" s="395"/>
      <c r="L4" s="395"/>
      <c r="M4" s="395"/>
      <c r="N4" s="395"/>
      <c r="O4" s="395"/>
    </row>
    <row r="6" spans="1:6" ht="18.75">
      <c r="A6" s="377" t="s">
        <v>686</v>
      </c>
      <c r="B6" s="394"/>
      <c r="C6" s="394"/>
      <c r="D6" s="394"/>
      <c r="E6" s="394"/>
      <c r="F6" s="394"/>
    </row>
    <row r="7" spans="1:6" ht="18.75">
      <c r="A7" s="377" t="s">
        <v>687</v>
      </c>
      <c r="B7" s="394"/>
      <c r="C7" s="394"/>
      <c r="D7" s="394"/>
      <c r="E7" s="394"/>
      <c r="F7" s="394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96" t="s">
        <v>606</v>
      </c>
      <c r="D1" s="396"/>
      <c r="E1" s="396"/>
      <c r="F1" s="396"/>
    </row>
    <row r="2" spans="3:6" ht="15.75">
      <c r="C2" s="396" t="s">
        <v>688</v>
      </c>
      <c r="D2" s="396"/>
      <c r="E2" s="396"/>
      <c r="F2" s="396"/>
    </row>
    <row r="3" spans="3:6" ht="15.75">
      <c r="C3" s="396" t="s">
        <v>730</v>
      </c>
      <c r="D3" s="396"/>
      <c r="E3" s="396"/>
      <c r="F3" s="396"/>
    </row>
    <row r="4" spans="1:6" ht="15.75" customHeight="1">
      <c r="A4" s="183"/>
      <c r="B4" s="183"/>
      <c r="C4" s="396" t="s">
        <v>731</v>
      </c>
      <c r="D4" s="396"/>
      <c r="E4" s="396"/>
      <c r="F4" s="396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74" t="s">
        <v>606</v>
      </c>
      <c r="D1" s="374"/>
      <c r="E1" s="374"/>
      <c r="F1" s="22"/>
    </row>
    <row r="2" spans="1:6" ht="15.75">
      <c r="A2" s="2"/>
      <c r="B2" s="2"/>
      <c r="C2" s="375" t="s">
        <v>688</v>
      </c>
      <c r="D2" s="375"/>
      <c r="E2" s="375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98" t="s">
        <v>765</v>
      </c>
      <c r="D4" s="398"/>
      <c r="E4" s="398"/>
      <c r="F4" s="398"/>
    </row>
    <row r="5" spans="1:6" ht="14.25">
      <c r="A5" s="399" t="s">
        <v>733</v>
      </c>
      <c r="B5" s="399"/>
      <c r="C5" s="399"/>
      <c r="D5" s="399"/>
      <c r="E5" s="399"/>
      <c r="F5" s="399"/>
    </row>
    <row r="6" spans="1:6" ht="34.5" customHeight="1">
      <c r="A6" s="397" t="s">
        <v>719</v>
      </c>
      <c r="B6" s="397"/>
      <c r="C6" s="397"/>
      <c r="D6" s="397"/>
      <c r="E6" s="397"/>
      <c r="F6" s="397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74" t="s">
        <v>606</v>
      </c>
      <c r="D1" s="374"/>
      <c r="E1" s="374"/>
      <c r="F1" s="22"/>
    </row>
    <row r="2" spans="1:6" ht="15.75">
      <c r="A2" s="2"/>
      <c r="B2" s="2"/>
      <c r="C2" s="375" t="s">
        <v>688</v>
      </c>
      <c r="D2" s="375"/>
      <c r="E2" s="375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98" t="s">
        <v>766</v>
      </c>
      <c r="D4" s="398"/>
      <c r="E4" s="398"/>
      <c r="F4" s="398"/>
    </row>
    <row r="5" spans="1:6" ht="14.25">
      <c r="A5" s="399" t="s">
        <v>733</v>
      </c>
      <c r="B5" s="399"/>
      <c r="C5" s="399"/>
      <c r="D5" s="399"/>
      <c r="E5" s="399"/>
      <c r="F5" s="399"/>
    </row>
    <row r="6" spans="1:6" ht="34.5" customHeight="1">
      <c r="A6" s="397" t="s">
        <v>719</v>
      </c>
      <c r="B6" s="397"/>
      <c r="C6" s="397"/>
      <c r="D6" s="397"/>
      <c r="E6" s="397"/>
      <c r="F6" s="397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2015-04-14T08:47:53Z</cp:lastPrinted>
  <dcterms:created xsi:type="dcterms:W3CDTF">1996-10-14T23:33:28Z</dcterms:created>
  <dcterms:modified xsi:type="dcterms:W3CDTF">2015-04-14T10:41:57Z</dcterms:modified>
  <cp:category/>
  <cp:version/>
  <cp:contentType/>
  <cp:contentStatus/>
</cp:coreProperties>
</file>