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9 мес 2014" sheetId="12" r:id="rId12"/>
  </sheets>
  <definedNames/>
  <calcPr fullCalcOnLoad="1"/>
</workbook>
</file>

<file path=xl/sharedStrings.xml><?xml version="1.0" encoding="utf-8"?>
<sst xmlns="http://schemas.openxmlformats.org/spreadsheetml/2006/main" count="17610" uniqueCount="1118">
  <si>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</si>
  <si>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</si>
  <si>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</si>
  <si>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</si>
  <si>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</si>
  <si>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</si>
  <si>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</si>
  <si>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</si>
  <si>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</si>
  <si>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</si>
  <si>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</si>
  <si>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</si>
  <si>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</si>
  <si>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</si>
  <si>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</si>
  <si>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</si>
  <si>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</si>
  <si>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</si>
  <si>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</si>
  <si>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</si>
  <si>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</si>
  <si>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</si>
  <si>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</si>
  <si>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</si>
  <si>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</si>
  <si>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</si>
  <si>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</si>
  <si>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</si>
  <si>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</si>
  <si>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</si>
  <si>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</si>
  <si>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</si>
  <si>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</si>
  <si>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</si>
  <si>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</si>
  <si>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</si>
  <si>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</si>
  <si>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</si>
  <si>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</si>
  <si>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</si>
  <si>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</si>
  <si>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</si>
  <si>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</si>
  <si>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</si>
  <si>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</si>
  <si>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</si>
  <si>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</si>
  <si>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</si>
  <si>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</si>
  <si>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</si>
  <si>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</si>
  <si>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</si>
  <si>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</si>
  <si>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</si>
  <si>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</si>
  <si>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</si>
  <si>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</si>
  <si>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</si>
  <si>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</si>
  <si>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</si>
  <si>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</si>
  <si>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</si>
  <si>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</si>
  <si>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</si>
  <si>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</si>
  <si>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</si>
  <si>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</si>
  <si>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</si>
  <si>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</si>
  <si>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</si>
  <si>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</si>
  <si>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</si>
  <si>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</si>
  <si>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</si>
  <si>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</si>
  <si>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</si>
  <si>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</si>
  <si>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</si>
  <si>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</si>
  <si>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</si>
  <si>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</si>
  <si>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</si>
  <si>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</si>
  <si>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</si>
  <si>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</si>
  <si>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</si>
  <si>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</si>
  <si>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</si>
  <si>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</si>
  <si>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</si>
  <si>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</si>
  <si>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</si>
  <si>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</si>
  <si>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</si>
  <si>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</si>
  <si>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</si>
  <si>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</si>
  <si>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</si>
  <si>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</si>
  <si>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</si>
  <si>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</si>
  <si>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</si>
  <si>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</si>
  <si>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</si>
  <si>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</si>
  <si>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</si>
  <si>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</si>
  <si>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</si>
  <si>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</si>
  <si>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</si>
  <si>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</si>
  <si>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</si>
  <si>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</si>
  <si>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</si>
  <si>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</si>
  <si>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</si>
  <si>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</si>
  <si>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</si>
  <si>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</si>
  <si>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</si>
  <si>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</si>
  <si>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</si>
  <si>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</si>
  <si>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</si>
  <si>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</si>
  <si>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</si>
  <si>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</si>
  <si>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</si>
  <si>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</si>
  <si>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</si>
  <si>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</si>
  <si>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</si>
  <si>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</si>
  <si>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</si>
  <si>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</si>
  <si>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</si>
  <si>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</si>
  <si>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</si>
  <si>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</si>
  <si>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</si>
  <si>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</si>
  <si>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</si>
  <si>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</si>
  <si>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</si>
  <si>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</si>
  <si>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</si>
  <si>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</si>
  <si>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</si>
  <si>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</si>
  <si>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</si>
  <si>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</si>
  <si>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</si>
  <si>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</si>
  <si>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</si>
  <si>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</si>
  <si>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</si>
  <si>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</si>
  <si>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</si>
  <si>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</si>
  <si>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</si>
  <si>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</si>
  <si>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</si>
  <si>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</si>
  <si>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</si>
  <si>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</si>
  <si>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</si>
  <si>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</si>
  <si>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</si>
  <si>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</si>
  <si>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</si>
  <si>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</si>
  <si>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</si>
  <si>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</si>
  <si>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</si>
  <si>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</si>
  <si>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</si>
  <si>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</si>
  <si>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</si>
  <si>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</si>
  <si>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</si>
  <si>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</si>
  <si>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</si>
  <si>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</si>
  <si>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</si>
  <si>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</si>
  <si>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</si>
  <si>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</si>
  <si>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</si>
  <si>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</si>
  <si>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</si>
  <si>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</si>
  <si>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</si>
  <si>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</si>
  <si>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</si>
  <si>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</si>
  <si>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</si>
  <si>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</si>
  <si>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</si>
  <si>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</si>
  <si>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</si>
  <si>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</si>
  <si>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</si>
  <si>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</si>
  <si>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</si>
  <si>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</si>
  <si>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</si>
  <si>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</si>
  <si>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</si>
  <si>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</si>
  <si>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</si>
  <si>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</si>
  <si>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</si>
  <si>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</si>
  <si>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</si>
  <si>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</si>
  <si>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</si>
  <si>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</si>
  <si>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</si>
  <si>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</si>
  <si>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</si>
  <si>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</si>
  <si>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</si>
  <si>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</si>
  <si>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</si>
  <si>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</si>
  <si>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</si>
  <si>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</si>
  <si>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</si>
  <si>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</si>
  <si>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</si>
  <si>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</si>
  <si>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</si>
  <si>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</si>
  <si>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</si>
  <si>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</si>
  <si>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</si>
  <si>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</si>
  <si>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</si>
  <si>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</si>
  <si>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</si>
  <si>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</si>
  <si>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</si>
  <si>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</si>
  <si>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</si>
  <si>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</si>
  <si>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</si>
  <si>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</si>
  <si>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</si>
  <si>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</si>
  <si>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</si>
  <si>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</si>
  <si>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</si>
  <si>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</si>
  <si>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</si>
  <si>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</si>
  <si>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</si>
  <si>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</si>
  <si>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</si>
  <si>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</si>
  <si>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</si>
  <si>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</si>
  <si>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</si>
  <si>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</si>
  <si>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</si>
  <si>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</si>
  <si>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</si>
  <si>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</si>
  <si>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</si>
  <si>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</si>
  <si>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</si>
  <si>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</si>
  <si>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</si>
  <si>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</si>
  <si>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</si>
  <si>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</si>
  <si>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</si>
  <si>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</si>
  <si>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</si>
  <si>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</si>
  <si>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</si>
  <si>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</si>
  <si>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</si>
  <si>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</si>
  <si>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</si>
  <si>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</si>
  <si>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</si>
  <si>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</si>
  <si>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</si>
  <si>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</si>
  <si>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</si>
  <si>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</si>
  <si>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</si>
  <si>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</si>
  <si>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</si>
  <si>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</si>
  <si>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</si>
  <si>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</si>
  <si>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</si>
  <si>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</si>
  <si>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</si>
  <si>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</si>
  <si>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</si>
  <si>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</si>
  <si>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</si>
  <si>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</si>
  <si>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</si>
  <si>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</si>
  <si>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</si>
  <si>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</si>
  <si>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</si>
  <si>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</si>
  <si>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</si>
  <si>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</si>
  <si>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</si>
  <si>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</si>
  <si>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</si>
  <si>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</si>
  <si>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</si>
  <si>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</si>
  <si>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</si>
  <si>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</si>
  <si>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</si>
  <si>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</si>
  <si>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</si>
  <si>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</si>
  <si>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</si>
  <si>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</si>
  <si>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</si>
  <si>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</si>
  <si>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</si>
  <si>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</si>
  <si>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</si>
  <si>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</si>
  <si>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</si>
  <si>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</si>
  <si>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</si>
  <si>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</si>
  <si>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</si>
  <si>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</si>
  <si>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</si>
  <si>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</si>
  <si>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</si>
  <si>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</si>
  <si>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</si>
  <si>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</si>
  <si>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</si>
  <si>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</si>
  <si>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</si>
  <si>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</si>
  <si>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</si>
  <si>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</si>
  <si>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</si>
  <si>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</si>
  <si>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</si>
  <si>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</si>
  <si>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</si>
  <si>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</si>
  <si>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</si>
  <si>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</si>
  <si>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</si>
  <si>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</si>
  <si>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</si>
  <si>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</si>
  <si>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</si>
  <si>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</si>
  <si>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</si>
  <si>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</si>
  <si>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</si>
  <si>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</si>
  <si>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</si>
  <si>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</si>
  <si>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</si>
  <si>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</si>
  <si>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</si>
  <si>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</si>
  <si>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</si>
  <si>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</si>
  <si>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</si>
  <si>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</si>
  <si>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</si>
  <si>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</si>
  <si>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</si>
  <si>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</si>
  <si>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</si>
  <si>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</si>
  <si>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</si>
  <si>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</si>
  <si>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</si>
  <si>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</si>
  <si>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</si>
  <si>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</si>
  <si>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</si>
  <si>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</si>
  <si>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</si>
  <si>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</si>
  <si>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</si>
  <si>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</si>
  <si>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</si>
  <si>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</si>
  <si>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</si>
  <si>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</si>
  <si>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</si>
  <si>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</si>
  <si>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</si>
  <si>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</si>
  <si>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</si>
  <si>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</si>
  <si>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</si>
  <si>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</si>
  <si>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</si>
  <si>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</si>
  <si>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</si>
  <si>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</si>
  <si>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</si>
  <si>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</si>
  <si>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</si>
  <si>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</si>
  <si>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</si>
  <si>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</si>
  <si>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</si>
  <si>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</si>
  <si>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</si>
  <si>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</si>
  <si>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</si>
  <si>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</si>
  <si>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</si>
  <si>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</si>
  <si>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</si>
  <si>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</si>
  <si>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</si>
  <si>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</si>
  <si>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</si>
  <si>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</si>
  <si>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</si>
  <si>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</si>
  <si>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</si>
  <si>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</si>
  <si>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</si>
  <si>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</si>
  <si>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</si>
  <si>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</si>
  <si>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</si>
  <si>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</si>
  <si>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</si>
  <si>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</si>
  <si>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</si>
  <si>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</si>
  <si>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</si>
  <si>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</si>
  <si>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</si>
  <si>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</si>
  <si>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</si>
  <si>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</si>
  <si>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</si>
  <si>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</si>
  <si>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</si>
  <si>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</si>
  <si>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</si>
  <si>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</si>
  <si>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</si>
  <si>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</si>
  <si>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</si>
  <si>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</si>
  <si>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</si>
  <si>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</si>
  <si>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</si>
  <si>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</si>
  <si>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</si>
  <si>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</si>
  <si>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</si>
  <si>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</si>
  <si>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</si>
  <si>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</si>
  <si>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</si>
  <si>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</si>
  <si>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</si>
  <si>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</si>
  <si>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</si>
  <si>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</si>
  <si>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</si>
  <si>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</si>
  <si>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</si>
  <si>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</si>
  <si>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</si>
  <si>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</si>
  <si>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</si>
  <si>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</si>
  <si>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</si>
  <si>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</si>
  <si>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</si>
  <si>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</si>
  <si>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</si>
  <si>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</si>
  <si>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</si>
  <si>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</si>
  <si>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</si>
  <si>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</si>
  <si>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</si>
  <si>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</si>
  <si>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</si>
  <si>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</si>
  <si>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</si>
  <si>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</si>
  <si>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</si>
  <si>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</si>
  <si>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</si>
  <si>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</si>
  <si>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</si>
  <si>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</si>
  <si>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</si>
  <si>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</si>
  <si>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</si>
  <si>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</si>
  <si>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</si>
  <si>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</si>
  <si>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</si>
  <si>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</si>
  <si>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</si>
  <si>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</si>
  <si>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</si>
  <si>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</si>
  <si>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</si>
  <si>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</si>
  <si>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</si>
  <si>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</si>
  <si>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</si>
  <si>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</si>
  <si>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</si>
  <si>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</si>
  <si>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</si>
  <si>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</si>
  <si>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</si>
  <si>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</si>
  <si>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</si>
  <si>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</si>
  <si>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</si>
  <si>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</si>
  <si>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</si>
  <si>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</si>
  <si>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</si>
  <si>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</si>
  <si>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</si>
  <si>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</si>
  <si>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</si>
  <si>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</si>
  <si>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</si>
  <si>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</si>
  <si>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</si>
  <si>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</si>
  <si>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</si>
  <si>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</si>
  <si>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</si>
  <si>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</si>
  <si>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</si>
  <si>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</si>
  <si>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</si>
  <si>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</si>
  <si>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</si>
  <si>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</si>
  <si>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</si>
  <si>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</si>
  <si>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</si>
  <si>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</si>
  <si>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</si>
  <si>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</si>
  <si>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</si>
  <si>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</si>
  <si>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</si>
  <si>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</si>
  <si>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</si>
  <si>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</si>
  <si>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</si>
  <si>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</si>
  <si>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</si>
  <si>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</si>
  <si>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</si>
  <si>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</si>
  <si>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</si>
  <si>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</si>
  <si>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</si>
  <si>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</si>
  <si>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</si>
  <si>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</si>
  <si>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</si>
  <si>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</si>
  <si>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</si>
  <si>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</si>
  <si>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</si>
  <si>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</si>
  <si>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</si>
  <si>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</si>
  <si>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</si>
  <si>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</si>
  <si>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</si>
  <si>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</si>
  <si>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</si>
  <si>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</si>
  <si>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</si>
  <si>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</si>
  <si>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</si>
  <si>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</si>
  <si>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</si>
  <si>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</si>
  <si>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</si>
  <si>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</si>
  <si>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</si>
  <si>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</si>
  <si>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</si>
  <si>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</si>
  <si>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</si>
  <si>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</si>
  <si>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</si>
  <si>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</si>
  <si>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</si>
  <si>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</si>
  <si>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</si>
  <si>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</si>
  <si>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</si>
  <si>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</si>
  <si>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</si>
  <si>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</si>
  <si>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</si>
  <si>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</si>
  <si>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</si>
  <si>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</si>
  <si>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</si>
  <si>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</si>
  <si>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</si>
  <si>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</si>
  <si>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</si>
  <si>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</si>
  <si>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</si>
  <si>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</si>
  <si>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</si>
  <si>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</si>
  <si>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</si>
  <si>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</si>
  <si>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</si>
  <si>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</si>
  <si>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</si>
  <si>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</si>
  <si>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</si>
  <si>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</si>
  <si>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</si>
  <si>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</si>
  <si>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</si>
  <si>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</si>
  <si>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</si>
  <si>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</si>
  <si>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</si>
  <si>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</si>
  <si>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</si>
  <si>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</si>
  <si>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</si>
  <si>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</si>
  <si>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</si>
  <si>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</si>
  <si>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</si>
  <si>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</si>
  <si>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</si>
  <si>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</si>
  <si>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</si>
  <si>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</si>
  <si>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</si>
  <si>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</si>
  <si>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</si>
  <si>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</si>
  <si>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</si>
  <si>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</si>
  <si>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</si>
  <si>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</si>
  <si>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</si>
  <si>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</si>
  <si>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</si>
  <si>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</si>
  <si>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</si>
  <si>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</si>
  <si>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</si>
  <si>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</si>
  <si>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</si>
  <si>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</si>
  <si>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</si>
  <si>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</si>
  <si>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</si>
  <si>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</si>
  <si>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</si>
  <si>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</si>
  <si>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</si>
  <si>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</si>
  <si>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</si>
  <si>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</si>
  <si>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</si>
  <si>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</si>
  <si>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</si>
  <si>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</si>
  <si>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</si>
  <si>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</si>
  <si>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</si>
  <si>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</si>
  <si>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</si>
  <si>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</si>
  <si>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</si>
  <si>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</si>
  <si>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</si>
  <si>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</si>
  <si>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</si>
  <si>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</si>
  <si>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</si>
  <si>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</si>
  <si>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</si>
  <si>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</si>
  <si>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</si>
  <si>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</si>
  <si>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</si>
  <si>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</si>
  <si>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</si>
  <si>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</si>
  <si>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</si>
  <si>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</si>
  <si>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</si>
  <si>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</si>
  <si>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</si>
  <si>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</si>
  <si>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</si>
  <si>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</si>
  <si>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</si>
  <si>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</si>
  <si>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</si>
  <si>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</si>
  <si>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</si>
  <si>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</si>
  <si>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</si>
  <si>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</si>
  <si>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</si>
  <si>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</si>
  <si>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</si>
  <si>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</si>
  <si>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</si>
  <si>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</si>
  <si>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</si>
  <si>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</si>
  <si>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</si>
  <si>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</si>
  <si>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</si>
  <si>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</si>
  <si>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</si>
  <si>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</si>
  <si>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</si>
  <si>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</si>
  <si>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</si>
  <si>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</si>
  <si>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</si>
  <si>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</si>
  <si>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</si>
  <si>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</si>
  <si>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</si>
  <si>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</si>
  <si>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</si>
  <si>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</si>
  <si>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</si>
  <si>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</si>
  <si>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</si>
  <si>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</si>
  <si>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</si>
  <si>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</si>
  <si>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</si>
  <si>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</si>
  <si>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</si>
  <si>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</si>
  <si>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</si>
  <si>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</si>
  <si>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</si>
  <si>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</si>
  <si>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</si>
  <si>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</si>
  <si>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</si>
  <si>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</si>
  <si>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</si>
  <si>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</si>
  <si>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</si>
  <si>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</si>
  <si>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</si>
  <si>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</si>
  <si>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</si>
  <si>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</si>
  <si>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</si>
  <si>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</si>
  <si>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</si>
  <si>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</si>
  <si>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</si>
  <si>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</si>
  <si>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</si>
  <si>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</si>
  <si>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</si>
  <si>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</si>
  <si>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</si>
  <si>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</si>
  <si>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</si>
  <si>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</si>
  <si>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</si>
  <si>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</si>
  <si>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</si>
  <si>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</si>
  <si>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</si>
  <si>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</si>
  <si>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</si>
  <si>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</si>
  <si>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</si>
  <si>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</si>
  <si>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</si>
  <si>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</si>
  <si>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</si>
  <si>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</si>
  <si>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</si>
  <si>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</si>
  <si>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</si>
  <si>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</si>
  <si>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</si>
  <si>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</si>
  <si>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</si>
  <si>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</si>
  <si>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</si>
  <si>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</si>
  <si>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</si>
  <si>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</si>
  <si>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</si>
  <si>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</si>
  <si>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</si>
  <si>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</si>
  <si>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</si>
  <si>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</si>
  <si>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</si>
  <si>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</si>
  <si>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</si>
  <si>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</si>
  <si>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</si>
  <si>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</si>
  <si>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</si>
  <si>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</si>
  <si>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</si>
  <si>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</si>
  <si>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</si>
  <si>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</si>
  <si>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</si>
  <si>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</si>
  <si>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</si>
  <si>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</si>
  <si>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</si>
  <si>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</si>
  <si>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</si>
  <si>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</si>
  <si>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</si>
  <si>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</si>
  <si>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</si>
  <si>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</si>
  <si>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</si>
  <si>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</si>
  <si>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</si>
  <si>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</si>
  <si>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</si>
  <si>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</si>
  <si>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</si>
  <si>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</si>
  <si>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</si>
  <si>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</si>
  <si>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</si>
  <si>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</si>
  <si>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</si>
  <si>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</si>
  <si>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</si>
  <si>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</si>
  <si>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</si>
  <si>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</si>
  <si>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</si>
  <si>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</si>
  <si>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</si>
  <si>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</si>
  <si>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</si>
  <si>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</si>
  <si>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</si>
  <si>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</si>
  <si>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</si>
  <si>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</si>
  <si>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</si>
  <si>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</si>
  <si>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</si>
  <si>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</si>
  <si>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</si>
  <si>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</si>
  <si>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</si>
  <si>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</si>
  <si>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</si>
  <si>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</si>
  <si>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</si>
  <si>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</si>
  <si>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</si>
  <si>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</si>
  <si>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</si>
  <si>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</si>
  <si>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</si>
  <si>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</si>
  <si>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</si>
  <si>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</si>
  <si>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</si>
  <si>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</si>
  <si>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</si>
  <si>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</si>
  <si>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</si>
  <si>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</si>
  <si>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</si>
  <si>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</si>
  <si>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</si>
  <si>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</si>
  <si>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</si>
  <si>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</si>
  <si>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</si>
  <si>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</si>
  <si>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</si>
  <si>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</si>
  <si>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</si>
  <si>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</si>
  <si>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</si>
  <si>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</si>
  <si>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</si>
  <si>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</si>
  <si>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</si>
  <si>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</si>
  <si>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</si>
  <si>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</si>
  <si>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</si>
  <si>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</si>
  <si>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</si>
  <si>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</si>
  <si>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0111</t>
  </si>
  <si>
    <t>1102</t>
  </si>
  <si>
    <t>Массовый спорт</t>
  </si>
  <si>
    <t>1001</t>
  </si>
  <si>
    <t>Первоначальный бюджет на 2014 год, (тыс.руб.)</t>
  </si>
  <si>
    <t>Уточненный бюджет на 2014 год, тыс.руб.)</t>
  </si>
  <si>
    <t>СОЦИАЛЬНАЯ ПОЛИТИКА</t>
  </si>
  <si>
    <t>52</t>
  </si>
  <si>
    <t/>
  </si>
  <si>
    <t>Социальная поддержка отдельных категорий граждан</t>
  </si>
  <si>
    <t>52.3</t>
  </si>
  <si>
    <t>Пенсия за выслугу лет и доплаты к пенсиям муниципальным служащим</t>
  </si>
  <si>
    <t>52.3.1528</t>
  </si>
  <si>
    <t>Пособия, компенсации и иные социальные выплаты гражданам, кроме публичных нормативных обязательств</t>
  </si>
  <si>
    <t>321</t>
  </si>
  <si>
    <t>РАЗВИТИЕ ФИЗИЧЕСКОЙ КУЛЬТУРЫ И СПОРТА</t>
  </si>
  <si>
    <t>53</t>
  </si>
  <si>
    <t>Развитие физической культуры и массового спорта</t>
  </si>
  <si>
    <t>53.9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</si>
  <si>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</si>
  <si>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53.9.9525</t>
  </si>
  <si>
    <t>Прочая закупка товаров, работ и услуг для обеспечения государственных (муниципальных) нужд</t>
  </si>
  <si>
    <t>244</t>
  </si>
  <si>
    <t xml:space="preserve">РАЗВИТИЕ КУЛЬТУРЫ </t>
  </si>
  <si>
    <t>54</t>
  </si>
  <si>
    <t xml:space="preserve">Развитие культуры и исскуства </t>
  </si>
  <si>
    <t>54.2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</si>
  <si>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</si>
  <si>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54.2.9532</t>
  </si>
  <si>
    <t>ОБЕСПЕЧЕНИЕ КАЧЕСТВЕННЫМ ЖИЛЬЕМ ГРАЖДАН</t>
  </si>
  <si>
    <t>55</t>
  </si>
  <si>
    <t>Обеспечение мероприятий по содержанию, текущему и капитальному ремонту многоквартирных домов</t>
  </si>
  <si>
    <t>55.2</t>
  </si>
  <si>
    <t>Содержание муниципального жилищного фонда, в том силе капитальный ремонт муниципального жилищного фонда</t>
  </si>
  <si>
    <t>55.2.1520</t>
  </si>
  <si>
    <t>Мероприятия в области  жилищного хозяйства</t>
  </si>
  <si>
    <t>55.2.1521</t>
  </si>
  <si>
    <t>55.2.1522</t>
  </si>
  <si>
    <t>Развитие инженерной и социальной инфраструктуры в районах массовой жилой застройки</t>
  </si>
  <si>
    <t>55.4</t>
  </si>
  <si>
    <t>55.4.1538</t>
  </si>
  <si>
    <t>55.4.1540</t>
  </si>
  <si>
    <t>55.4.1542</t>
  </si>
  <si>
    <t>БЕЗОПАСНОСТЬ</t>
  </si>
  <si>
    <t>56</t>
  </si>
  <si>
    <t>Обеспечение правопорядка и профилактика правонарушений</t>
  </si>
  <si>
    <t>56.1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</si>
  <si>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</si>
  <si>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56.1.9547</t>
  </si>
  <si>
    <t>Другие вопросы в области национальной безопасности и правоохранительной деятельности</t>
  </si>
  <si>
    <t>0314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</si>
  <si>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</si>
  <si>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56.2</t>
  </si>
  <si>
    <t>56.2.1510</t>
  </si>
  <si>
    <t>Защита населения и территории от чрезвычайных ситуаций 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</si>
  <si>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</si>
  <si>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</si>
  <si>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</si>
  <si>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56.2.9529</t>
  </si>
  <si>
    <t>СОЦИАЛЬНО-ЭКОНОМИЧЕСКОЕ РАЗВИТИЕ</t>
  </si>
  <si>
    <t>57</t>
  </si>
  <si>
    <t>Социально-экономическое развитие</t>
  </si>
  <si>
    <t>57.1</t>
  </si>
  <si>
    <t>Отдельные мероприятия в области информационно-коммуникационных технологий и связи</t>
  </si>
  <si>
    <t>57.1.1515</t>
  </si>
  <si>
    <t>Развитие автомобильных дорог</t>
  </si>
  <si>
    <t>57.3</t>
  </si>
  <si>
    <t>57.3.1539</t>
  </si>
  <si>
    <t>Дорожное хозяйство (Дорожные фонды)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</si>
  <si>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</si>
  <si>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</t>
  </si>
  <si>
    <t>Энергосбережение и повышение энергетической эффективности</t>
  </si>
  <si>
    <t>58.1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</si>
  <si>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</si>
  <si>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58.1.9540</t>
  </si>
  <si>
    <t xml:space="preserve">УСТОЙЧИВОЕ ОБЩЕСТВЕННОЕ РАЗВИТИЕ </t>
  </si>
  <si>
    <t>59</t>
  </si>
  <si>
    <t>Молодежь</t>
  </si>
  <si>
    <t>59.2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</si>
  <si>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</si>
  <si>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59.2.9534</t>
  </si>
  <si>
    <t>ОБЕСПЕЧЕНИЕ ДЕЯТЕЛЬНОСТИ ОРГАНОВ УПРАВЛЕНИЯ</t>
  </si>
  <si>
    <t>61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</si>
  <si>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</si>
  <si>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</si>
  <si>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</si>
  <si>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</si>
  <si>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</si>
  <si>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</si>
  <si>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</si>
  <si>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61.7.1104</t>
  </si>
  <si>
    <t xml:space="preserve">Иные выплаты персоналу государственных (муниципальных) органов, за исключением фонда оплаты труда </t>
  </si>
  <si>
    <t>Содержание органов местного управления</t>
  </si>
  <si>
    <t>61.8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</si>
  <si>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</si>
  <si>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</si>
  <si>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</si>
  <si>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</si>
  <si>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</si>
  <si>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</si>
  <si>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>ПРОЧИЕ РАСХОДЫ</t>
  </si>
  <si>
    <t>62</t>
  </si>
  <si>
    <t>Прочие непрограммные расходы</t>
  </si>
  <si>
    <t>62.9</t>
  </si>
  <si>
    <t>62.9.1300</t>
  </si>
  <si>
    <t>540</t>
  </si>
  <si>
    <t>Казначейское исполнение бюджетов городских и сельских  поселениена 2014год</t>
  </si>
  <si>
    <t>62.9.1302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</si>
  <si>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</si>
  <si>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</si>
  <si>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</si>
  <si>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</si>
  <si>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</si>
  <si>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</si>
  <si>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</si>
  <si>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</si>
  <si>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</si>
  <si>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</si>
  <si>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62.9.1502</t>
  </si>
  <si>
    <t>Резервные средства</t>
  </si>
  <si>
    <t xml:space="preserve"> 870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</si>
  <si>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</si>
  <si>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62.9.1503</t>
  </si>
  <si>
    <t>Дргие общегосударственные вопросы</t>
  </si>
  <si>
    <t>Проведение мероприятий, осуществляемых органами местного самоуправления</t>
  </si>
  <si>
    <t>62.9.1505</t>
  </si>
  <si>
    <t>Уплата прочих налогов, сборов и иных платежей</t>
  </si>
  <si>
    <t>852</t>
  </si>
  <si>
    <t>Диспансеризация муниципальных и немуниципальных служащих</t>
  </si>
  <si>
    <t>62.9.1507</t>
  </si>
  <si>
    <t>62.9.1517</t>
  </si>
  <si>
    <t>Организация и содержание мест захоранения</t>
  </si>
  <si>
    <t>62.9.1541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</si>
  <si>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</si>
  <si>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</si>
  <si>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</si>
  <si>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</si>
  <si>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62.9.9518</t>
  </si>
  <si>
    <t>МП"Программа развития муниципальной службы муниципального образования Войсковицкое сельское поселение на 2014-2015 годы"</t>
  </si>
  <si>
    <t>62.9.9548</t>
  </si>
  <si>
    <t>62.9.9553</t>
  </si>
  <si>
    <t>Благолустройство</t>
  </si>
  <si>
    <t>МУНИЦИПАЛЬНОЕ БЮДЖЕТНОЕ УЧРЕЖДЕНИЕ КУЛЬТУРЫ "Войсковицкий центр культуры и спорта"</t>
  </si>
  <si>
    <t>53.9.1290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</si>
  <si>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</si>
  <si>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611</t>
  </si>
  <si>
    <t>54.1</t>
  </si>
  <si>
    <t>Обеспечение деятельности подведомственных учреждений (МБУК)</t>
  </si>
  <si>
    <t>54.1.1250</t>
  </si>
  <si>
    <t>Субсидии бюджетным учреждениям  на иные цели</t>
  </si>
  <si>
    <t>612</t>
  </si>
  <si>
    <t>Обеспечение деятельности подведомственных учреждений (Библиотека)</t>
  </si>
  <si>
    <t>54.1.1260</t>
  </si>
  <si>
    <t>ВСЕГО ПО МУНИЦИПАЛЬНОМУ МУНИЦИПАЛЬНОМУ ОРАЗОВАНИЮ "ВОЙСКОВИЦКОЕ СЕЛЬСКОЕ ПОСЕЛЕНИЕ"</t>
  </si>
  <si>
    <t>по разделам, подразделам, целевым статьям и видам расходов классификации расходов бюджета</t>
  </si>
  <si>
    <t>62.9.7067</t>
  </si>
  <si>
    <t>Капитальный ремонт сельских учреждений культуры в рамках реализации РЦП "Социальное развитие села на 2009-2014 годы"</t>
  </si>
  <si>
    <t>62.9.7202</t>
  </si>
  <si>
    <t>57.3.7014</t>
  </si>
  <si>
    <t>57.3.7088</t>
  </si>
  <si>
    <t>59.2.9531</t>
  </si>
  <si>
    <t>Осуществление полномочий по муниципальному жилищному контролю</t>
  </si>
  <si>
    <t>ВЦП 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</si>
  <si>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 xml:space="preserve">(Обл) Государственная программа "Развитие автомобильных дорог Ленинградской области". Мероприятия по капитальному ремонту  и ремонту автомобильных дорог общего пользования местного значения , в том числе в населенных пунктах Ленинградской области 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</si>
  <si>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</si>
  <si>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 xml:space="preserve">Исполнение по ведомственной структуре расходов бюджета МО Войсковицкое сельское поселение за 9 месяцев 2014 года </t>
  </si>
  <si>
    <t>Исполнено за 9 месяцев 2014 года (тыс.руб.)</t>
  </si>
  <si>
    <t>Строительство и содержание автомобильных дорог и сооружений на них в границах муниципальных образований</t>
  </si>
  <si>
    <t>ВЦП "Развитие части территории Войсковицкого сельского поселения  на 2014 год"</t>
  </si>
  <si>
    <t>57.3.9558</t>
  </si>
  <si>
    <t>ВЦП "Ремонт автомобильных дорог общего пользования местного значения, ремонт дворовых территорий многоквартирных домов  на территории Войсковицкого сельского поселения  на 2014 год"</t>
  </si>
  <si>
    <t>57.3.9559</t>
  </si>
  <si>
    <t>Основные направления профилактики безнадзорности и правонарушений  несовершеннолетних в Гатчинском муниципальном районе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</si>
  <si>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</si>
  <si>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полномочий(муниципальных) нужд</t>
  </si>
  <si>
    <t>62.9.1301</t>
  </si>
  <si>
    <t>Поддержка муниципальных образований по развитию общественной инфраструктуры</t>
  </si>
  <si>
    <t>Субсидии на иные цели</t>
  </si>
  <si>
    <t>52.3.</t>
  </si>
  <si>
    <t>Обеспечение условий для развития на территории поселения физической культуры и массового спорта , организация проведения официальных физкультурно-оздоровительных и спортивных мероприятий поселения(Федеральный бюджет)</t>
  </si>
  <si>
    <t>52.3.5027</t>
  </si>
  <si>
    <t>Обеспечение условий для развития на территории поселения физической культуры и массового спорта , организация проведения официальных физкультурно-оздоровительных и спортивных мероприятий поселения(Областной бюджет)</t>
  </si>
  <si>
    <t>52.3.7093</t>
  </si>
  <si>
    <t>Поддержка муниципальных образований на развитие общественной инфраструктуры. Межбюджетные трансферты (обл.бюджет, от депутата ЗАКС Бездетко Т.В.)</t>
  </si>
  <si>
    <t xml:space="preserve">к Отчету об исполнении бюджета 
       МО Войсковицкое сельское поселение 
       за 9 месяцев 2014 года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</si>
</sst>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  <numFmt numFmtId="186" formatCode="0.00000"/>
    <numFmt numFmtId="187" formatCode="#,##0.00000&quot;р.&quot;"/>
  </numFmts>
  <fonts count="6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left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 vertical="center" wrapText="1"/>
    </xf>
    <xf numFmtId="49" fontId="2" fillId="36" borderId="0" xfId="0" applyNumberFormat="1" applyFont="1" applyFill="1" applyAlignment="1">
      <alignment vertical="center" wrapText="1"/>
    </xf>
    <xf numFmtId="17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>
      <alignment horizontal="left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vertical="justify" wrapText="1" shrinkToFit="1"/>
    </xf>
    <xf numFmtId="49" fontId="24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7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36" borderId="40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 wrapText="1"/>
    </xf>
    <xf numFmtId="172" fontId="19" fillId="36" borderId="0" xfId="0" applyNumberFormat="1" applyFont="1" applyFill="1" applyAlignment="1">
      <alignment horizontal="left"/>
    </xf>
    <xf numFmtId="172" fontId="2" fillId="36" borderId="0" xfId="0" applyNumberFormat="1" applyFont="1" applyFill="1" applyAlignment="1">
      <alignment horizontal="left"/>
    </xf>
    <xf numFmtId="49" fontId="19" fillId="36" borderId="0" xfId="0" applyNumberFormat="1" applyFont="1" applyFill="1" applyAlignment="1">
      <alignment horizontal="center" vertical="top" wrapText="1"/>
    </xf>
    <xf numFmtId="49" fontId="19" fillId="36" borderId="0" xfId="0" applyNumberFormat="1" applyFont="1" applyFill="1" applyBorder="1" applyAlignment="1">
      <alignment horizontal="center" vertical="top" wrapText="1"/>
    </xf>
    <xf numFmtId="172" fontId="2" fillId="36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09" t="s">
        <v>606</v>
      </c>
      <c r="D1" s="309"/>
      <c r="E1" s="309"/>
    </row>
    <row r="2" spans="3:5" ht="14.25" customHeight="1">
      <c r="C2" s="310" t="s">
        <v>607</v>
      </c>
      <c r="D2" s="310"/>
      <c r="E2" s="310"/>
    </row>
    <row r="3" spans="3:5" ht="12.75" customHeight="1">
      <c r="C3" s="309" t="s">
        <v>608</v>
      </c>
      <c r="D3" s="309"/>
      <c r="E3" s="309"/>
    </row>
    <row r="4" spans="3:5" ht="13.5" customHeight="1">
      <c r="C4" s="309" t="s">
        <v>609</v>
      </c>
      <c r="D4" s="309"/>
      <c r="E4" s="309"/>
    </row>
    <row r="5" spans="1:6" ht="17.25" customHeight="1">
      <c r="A5" s="312" t="s">
        <v>243</v>
      </c>
      <c r="B5" s="313"/>
      <c r="C5" s="313"/>
      <c r="D5" s="313"/>
      <c r="E5" s="313"/>
      <c r="F5" s="313"/>
    </row>
    <row r="6" spans="1:6" ht="17.25" customHeight="1">
      <c r="A6" s="312" t="s">
        <v>0</v>
      </c>
      <c r="B6" s="313"/>
      <c r="C6" s="313"/>
      <c r="D6" s="313"/>
      <c r="E6" s="313"/>
      <c r="F6" s="31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21"/>
      <c r="B430" s="33" t="s">
        <v>278</v>
      </c>
      <c r="C430" s="314" t="s">
        <v>274</v>
      </c>
      <c r="D430" s="314" t="s">
        <v>277</v>
      </c>
      <c r="E430" s="314" t="s">
        <v>279</v>
      </c>
      <c r="F430" s="319">
        <v>3960</v>
      </c>
      <c r="G430" s="25"/>
      <c r="H430" s="25"/>
      <c r="I430" s="25"/>
      <c r="J430" s="25"/>
    </row>
    <row r="431" spans="1:10" s="26" customFormat="1" ht="15.75">
      <c r="A431" s="322"/>
      <c r="B431" s="34" t="s">
        <v>280</v>
      </c>
      <c r="C431" s="315"/>
      <c r="D431" s="315"/>
      <c r="E431" s="315"/>
      <c r="F431" s="32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11"/>
      <c r="B979" s="323" t="s">
        <v>28</v>
      </c>
      <c r="C979" s="311" t="s">
        <v>29</v>
      </c>
      <c r="D979" s="311" t="s">
        <v>246</v>
      </c>
      <c r="E979" s="311" t="s">
        <v>12</v>
      </c>
      <c r="F979" s="324">
        <v>350</v>
      </c>
    </row>
    <row r="980" spans="1:6" ht="9.75" customHeight="1">
      <c r="A980" s="311"/>
      <c r="B980" s="323"/>
      <c r="C980" s="311"/>
      <c r="D980" s="311"/>
      <c r="E980" s="311"/>
      <c r="F980" s="32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11"/>
      <c r="B983" s="318" t="s">
        <v>428</v>
      </c>
      <c r="C983" s="316" t="s">
        <v>459</v>
      </c>
      <c r="D983" s="316" t="s">
        <v>427</v>
      </c>
      <c r="E983" s="316">
        <v>453</v>
      </c>
      <c r="F983" s="317">
        <v>350</v>
      </c>
    </row>
    <row r="984" spans="1:6" ht="15.75">
      <c r="A984" s="311"/>
      <c r="B984" s="318"/>
      <c r="C984" s="316"/>
      <c r="D984" s="316"/>
      <c r="E984" s="316"/>
      <c r="F984" s="31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40" t="s">
        <v>904</v>
      </c>
      <c r="G1" s="340"/>
      <c r="H1" s="340"/>
      <c r="I1" s="340"/>
      <c r="J1" s="250"/>
      <c r="K1" s="250"/>
      <c r="L1" s="250"/>
      <c r="M1" s="250"/>
      <c r="N1" s="250"/>
    </row>
    <row r="2" spans="1:14" ht="15.75">
      <c r="A2" s="2"/>
      <c r="B2" s="2"/>
      <c r="F2" s="340"/>
      <c r="G2" s="340"/>
      <c r="H2" s="340"/>
      <c r="I2" s="340"/>
      <c r="J2" s="251"/>
      <c r="K2" s="251"/>
      <c r="L2" s="251"/>
      <c r="M2" s="251"/>
      <c r="N2" s="251"/>
    </row>
    <row r="3" spans="1:14" ht="15.75">
      <c r="A3" s="2"/>
      <c r="B3" s="2"/>
      <c r="F3" s="340"/>
      <c r="G3" s="340"/>
      <c r="H3" s="340"/>
      <c r="I3" s="340"/>
      <c r="J3" s="251"/>
      <c r="K3" s="251"/>
      <c r="L3" s="251"/>
      <c r="M3" s="251"/>
      <c r="N3" s="251"/>
    </row>
    <row r="4" spans="1:14" ht="15.75">
      <c r="A4" s="2"/>
      <c r="B4" s="2"/>
      <c r="F4" s="340"/>
      <c r="G4" s="340"/>
      <c r="H4" s="340"/>
      <c r="I4" s="340"/>
      <c r="J4" s="251"/>
      <c r="K4" s="251"/>
      <c r="L4" s="251"/>
      <c r="M4" s="251"/>
      <c r="N4" s="251"/>
    </row>
    <row r="5" spans="1:9" ht="30.75" customHeight="1">
      <c r="A5" s="334" t="s">
        <v>905</v>
      </c>
      <c r="B5" s="334"/>
      <c r="C5" s="334"/>
      <c r="D5" s="334"/>
      <c r="E5" s="334"/>
      <c r="F5" s="334"/>
      <c r="G5" s="334"/>
      <c r="H5" s="334"/>
      <c r="I5" s="334"/>
    </row>
    <row r="6" spans="1:9" ht="35.25" customHeight="1" thickBot="1">
      <c r="A6" s="341" t="s">
        <v>900</v>
      </c>
      <c r="B6" s="341"/>
      <c r="C6" s="341"/>
      <c r="D6" s="341"/>
      <c r="E6" s="341"/>
      <c r="F6" s="341"/>
      <c r="G6" s="341"/>
      <c r="H6" s="341"/>
      <c r="I6" s="341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37" t="s">
        <v>711</v>
      </c>
      <c r="C8" s="338"/>
      <c r="D8" s="338"/>
      <c r="E8" s="338"/>
      <c r="F8" s="338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39" t="s">
        <v>885</v>
      </c>
      <c r="C125" s="338"/>
      <c r="D125" s="338"/>
      <c r="E125" s="338"/>
      <c r="F125" s="338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35" t="s">
        <v>889</v>
      </c>
      <c r="B143" s="336"/>
      <c r="C143" s="336"/>
      <c r="D143" s="336"/>
      <c r="E143" s="336"/>
      <c r="F143" s="336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63" t="s">
        <v>932</v>
      </c>
      <c r="F1" s="363"/>
      <c r="G1" s="363"/>
      <c r="H1" s="363"/>
      <c r="I1" s="363"/>
      <c r="J1" s="363"/>
      <c r="K1" s="363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64" t="s">
        <v>913</v>
      </c>
      <c r="F2" s="364"/>
      <c r="G2" s="364"/>
      <c r="H2" s="364"/>
      <c r="I2" s="364"/>
      <c r="J2" s="364"/>
      <c r="K2" s="364"/>
      <c r="L2" s="266"/>
      <c r="M2" s="266"/>
      <c r="N2" s="266"/>
      <c r="O2" s="266"/>
    </row>
    <row r="3" spans="1:15" ht="15">
      <c r="A3" s="365"/>
      <c r="B3" s="365"/>
      <c r="C3" s="366"/>
      <c r="D3" s="366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64" t="s">
        <v>924</v>
      </c>
      <c r="F4" s="364"/>
      <c r="G4" s="364"/>
      <c r="H4" s="364"/>
      <c r="I4" s="364"/>
      <c r="J4" s="364"/>
      <c r="K4" s="364"/>
      <c r="L4" s="270"/>
      <c r="M4" s="266"/>
      <c r="N4" s="266"/>
      <c r="O4" s="266"/>
    </row>
    <row r="5" spans="1:15" ht="27" customHeight="1">
      <c r="A5" s="334" t="s">
        <v>905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271"/>
      <c r="O5" s="271"/>
    </row>
    <row r="6" spans="1:15" ht="36.75" customHeight="1" thickBot="1">
      <c r="A6" s="341" t="s">
        <v>900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61" t="s">
        <v>3</v>
      </c>
      <c r="E7" s="361"/>
      <c r="F7" s="361" t="s">
        <v>915</v>
      </c>
      <c r="G7" s="361"/>
      <c r="H7" s="361"/>
      <c r="I7" s="361" t="s">
        <v>5</v>
      </c>
      <c r="J7" s="362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37" t="s">
        <v>711</v>
      </c>
      <c r="C8" s="338"/>
      <c r="D8" s="338"/>
      <c r="E8" s="338"/>
      <c r="F8" s="338"/>
      <c r="G8" s="338"/>
      <c r="H8" s="338"/>
      <c r="I8" s="338"/>
      <c r="J8" s="354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52" t="s">
        <v>10</v>
      </c>
      <c r="E9" s="352"/>
      <c r="F9" s="352" t="s">
        <v>11</v>
      </c>
      <c r="G9" s="352"/>
      <c r="H9" s="352"/>
      <c r="I9" s="352" t="s">
        <v>12</v>
      </c>
      <c r="J9" s="352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45" t="s">
        <v>735</v>
      </c>
      <c r="E10" s="345"/>
      <c r="F10" s="345" t="s">
        <v>774</v>
      </c>
      <c r="G10" s="345"/>
      <c r="H10" s="345"/>
      <c r="I10" s="345" t="s">
        <v>775</v>
      </c>
      <c r="J10" s="345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46" t="s">
        <v>735</v>
      </c>
      <c r="E11" s="346"/>
      <c r="F11" s="346" t="s">
        <v>777</v>
      </c>
      <c r="G11" s="346"/>
      <c r="H11" s="346"/>
      <c r="I11" s="346" t="s">
        <v>775</v>
      </c>
      <c r="J11" s="346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46" t="s">
        <v>917</v>
      </c>
      <c r="E12" s="346"/>
      <c r="F12" s="346" t="s">
        <v>778</v>
      </c>
      <c r="G12" s="346"/>
      <c r="H12" s="346"/>
      <c r="I12" s="346" t="s">
        <v>775</v>
      </c>
      <c r="J12" s="346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46" t="s">
        <v>917</v>
      </c>
      <c r="E13" s="346"/>
      <c r="F13" s="346" t="s">
        <v>778</v>
      </c>
      <c r="G13" s="346"/>
      <c r="H13" s="346"/>
      <c r="I13" s="346">
        <v>500</v>
      </c>
      <c r="J13" s="346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46" t="s">
        <v>735</v>
      </c>
      <c r="E14" s="346"/>
      <c r="F14" s="346" t="s">
        <v>780</v>
      </c>
      <c r="G14" s="346"/>
      <c r="H14" s="346"/>
      <c r="I14" s="346" t="s">
        <v>12</v>
      </c>
      <c r="J14" s="346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49" t="s">
        <v>735</v>
      </c>
      <c r="E15" s="349"/>
      <c r="F15" s="349" t="s">
        <v>780</v>
      </c>
      <c r="G15" s="349"/>
      <c r="H15" s="349"/>
      <c r="I15" s="349">
        <v>500</v>
      </c>
      <c r="J15" s="349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45" t="s">
        <v>15</v>
      </c>
      <c r="E16" s="345"/>
      <c r="F16" s="345" t="s">
        <v>783</v>
      </c>
      <c r="G16" s="345"/>
      <c r="H16" s="345"/>
      <c r="I16" s="345" t="s">
        <v>775</v>
      </c>
      <c r="J16" s="345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46" t="s">
        <v>15</v>
      </c>
      <c r="E17" s="346"/>
      <c r="F17" s="346" t="s">
        <v>777</v>
      </c>
      <c r="G17" s="346"/>
      <c r="H17" s="346"/>
      <c r="I17" s="346" t="s">
        <v>12</v>
      </c>
      <c r="J17" s="346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46" t="s">
        <v>15</v>
      </c>
      <c r="E18" s="346"/>
      <c r="F18" s="346" t="s">
        <v>778</v>
      </c>
      <c r="G18" s="346"/>
      <c r="H18" s="346"/>
      <c r="I18" s="346" t="s">
        <v>12</v>
      </c>
      <c r="J18" s="346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49" t="s">
        <v>15</v>
      </c>
      <c r="E19" s="349"/>
      <c r="F19" s="349" t="s">
        <v>778</v>
      </c>
      <c r="G19" s="349"/>
      <c r="H19" s="349"/>
      <c r="I19" s="349">
        <v>500</v>
      </c>
      <c r="J19" s="349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46" t="s">
        <v>15</v>
      </c>
      <c r="E20" s="346"/>
      <c r="F20" s="346" t="s">
        <v>786</v>
      </c>
      <c r="G20" s="346"/>
      <c r="H20" s="346"/>
      <c r="I20" s="346" t="s">
        <v>12</v>
      </c>
      <c r="J20" s="346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49" t="s">
        <v>15</v>
      </c>
      <c r="E21" s="349"/>
      <c r="F21" s="349" t="s">
        <v>786</v>
      </c>
      <c r="G21" s="349"/>
      <c r="H21" s="349"/>
      <c r="I21" s="349">
        <v>500</v>
      </c>
      <c r="J21" s="349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51" t="s">
        <v>918</v>
      </c>
      <c r="E22" s="359"/>
      <c r="F22" s="351" t="s">
        <v>11</v>
      </c>
      <c r="G22" s="360"/>
      <c r="H22" s="359"/>
      <c r="I22" s="351" t="s">
        <v>12</v>
      </c>
      <c r="J22" s="359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46" t="s">
        <v>918</v>
      </c>
      <c r="E23" s="346"/>
      <c r="F23" s="346" t="s">
        <v>908</v>
      </c>
      <c r="G23" s="346"/>
      <c r="H23" s="346"/>
      <c r="I23" s="346" t="s">
        <v>12</v>
      </c>
      <c r="J23" s="346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46" t="s">
        <v>918</v>
      </c>
      <c r="E24" s="346"/>
      <c r="F24" s="346" t="s">
        <v>910</v>
      </c>
      <c r="G24" s="346"/>
      <c r="H24" s="346"/>
      <c r="I24" s="346" t="s">
        <v>12</v>
      </c>
      <c r="J24" s="346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49" t="s">
        <v>918</v>
      </c>
      <c r="E25" s="349"/>
      <c r="F25" s="349" t="s">
        <v>910</v>
      </c>
      <c r="G25" s="349"/>
      <c r="H25" s="349"/>
      <c r="I25" s="349" t="s">
        <v>801</v>
      </c>
      <c r="J25" s="349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45" t="s">
        <v>696</v>
      </c>
      <c r="E26" s="345"/>
      <c r="F26" s="345" t="s">
        <v>11</v>
      </c>
      <c r="G26" s="345"/>
      <c r="H26" s="345"/>
      <c r="I26" s="345" t="s">
        <v>12</v>
      </c>
      <c r="J26" s="345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46" t="s">
        <v>696</v>
      </c>
      <c r="E27" s="346"/>
      <c r="F27" s="346" t="s">
        <v>466</v>
      </c>
      <c r="G27" s="346"/>
      <c r="H27" s="346"/>
      <c r="I27" s="346" t="s">
        <v>12</v>
      </c>
      <c r="J27" s="346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46" t="s">
        <v>696</v>
      </c>
      <c r="E28" s="346"/>
      <c r="F28" s="346" t="s">
        <v>789</v>
      </c>
      <c r="G28" s="346"/>
      <c r="H28" s="346"/>
      <c r="I28" s="346" t="s">
        <v>12</v>
      </c>
      <c r="J28" s="346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49" t="s">
        <v>696</v>
      </c>
      <c r="E29" s="349"/>
      <c r="F29" s="349" t="s">
        <v>789</v>
      </c>
      <c r="G29" s="349"/>
      <c r="H29" s="349"/>
      <c r="I29" s="349" t="s">
        <v>146</v>
      </c>
      <c r="J29" s="349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45" t="s">
        <v>890</v>
      </c>
      <c r="E30" s="345"/>
      <c r="F30" s="345" t="s">
        <v>492</v>
      </c>
      <c r="G30" s="345"/>
      <c r="H30" s="345"/>
      <c r="I30" s="345" t="s">
        <v>775</v>
      </c>
      <c r="J30" s="345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46" t="s">
        <v>890</v>
      </c>
      <c r="E31" s="346"/>
      <c r="F31" s="346" t="s">
        <v>558</v>
      </c>
      <c r="G31" s="346"/>
      <c r="H31" s="346"/>
      <c r="I31" s="346" t="s">
        <v>12</v>
      </c>
      <c r="J31" s="346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46" t="s">
        <v>890</v>
      </c>
      <c r="E32" s="346"/>
      <c r="F32" s="346" t="s">
        <v>792</v>
      </c>
      <c r="G32" s="346"/>
      <c r="H32" s="346"/>
      <c r="I32" s="346" t="s">
        <v>12</v>
      </c>
      <c r="J32" s="346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49" t="s">
        <v>890</v>
      </c>
      <c r="E33" s="349"/>
      <c r="F33" s="349" t="s">
        <v>792</v>
      </c>
      <c r="G33" s="349"/>
      <c r="H33" s="349"/>
      <c r="I33" s="349">
        <v>500</v>
      </c>
      <c r="J33" s="349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45" t="s">
        <v>457</v>
      </c>
      <c r="E34" s="345"/>
      <c r="F34" s="345" t="s">
        <v>492</v>
      </c>
      <c r="G34" s="345"/>
      <c r="H34" s="345"/>
      <c r="I34" s="345" t="s">
        <v>775</v>
      </c>
      <c r="J34" s="345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45" t="s">
        <v>891</v>
      </c>
      <c r="E35" s="345"/>
      <c r="F35" s="345" t="s">
        <v>11</v>
      </c>
      <c r="G35" s="345"/>
      <c r="H35" s="345"/>
      <c r="I35" s="345" t="s">
        <v>12</v>
      </c>
      <c r="J35" s="345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46" t="s">
        <v>891</v>
      </c>
      <c r="E36" s="346"/>
      <c r="F36" s="346" t="s">
        <v>17</v>
      </c>
      <c r="G36" s="346"/>
      <c r="H36" s="346"/>
      <c r="I36" s="346" t="s">
        <v>12</v>
      </c>
      <c r="J36" s="346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46" t="s">
        <v>891</v>
      </c>
      <c r="E37" s="346"/>
      <c r="F37" s="346" t="s">
        <v>798</v>
      </c>
      <c r="G37" s="346"/>
      <c r="H37" s="346"/>
      <c r="I37" s="346" t="s">
        <v>12</v>
      </c>
      <c r="J37" s="346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49" t="s">
        <v>891</v>
      </c>
      <c r="E38" s="349"/>
      <c r="F38" s="349" t="s">
        <v>798</v>
      </c>
      <c r="G38" s="349"/>
      <c r="H38" s="349"/>
      <c r="I38" s="349" t="s">
        <v>801</v>
      </c>
      <c r="J38" s="349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45" t="s">
        <v>234</v>
      </c>
      <c r="E39" s="345"/>
      <c r="F39" s="345" t="s">
        <v>11</v>
      </c>
      <c r="G39" s="345"/>
      <c r="H39" s="345"/>
      <c r="I39" s="345" t="s">
        <v>12</v>
      </c>
      <c r="J39" s="345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45" t="s">
        <v>527</v>
      </c>
      <c r="E40" s="345"/>
      <c r="F40" s="345" t="s">
        <v>30</v>
      </c>
      <c r="G40" s="345"/>
      <c r="H40" s="345"/>
      <c r="I40" s="345" t="s">
        <v>12</v>
      </c>
      <c r="J40" s="345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46" t="s">
        <v>527</v>
      </c>
      <c r="E41" s="346"/>
      <c r="F41" s="346" t="s">
        <v>470</v>
      </c>
      <c r="G41" s="346"/>
      <c r="H41" s="346"/>
      <c r="I41" s="346" t="s">
        <v>12</v>
      </c>
      <c r="J41" s="346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46" t="s">
        <v>527</v>
      </c>
      <c r="E42" s="346"/>
      <c r="F42" s="346" t="s">
        <v>803</v>
      </c>
      <c r="G42" s="346"/>
      <c r="H42" s="346"/>
      <c r="I42" s="346" t="s">
        <v>12</v>
      </c>
      <c r="J42" s="346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49" t="s">
        <v>527</v>
      </c>
      <c r="E43" s="349"/>
      <c r="F43" s="349" t="s">
        <v>803</v>
      </c>
      <c r="G43" s="349"/>
      <c r="H43" s="349"/>
      <c r="I43" s="349" t="s">
        <v>801</v>
      </c>
      <c r="J43" s="349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46" t="s">
        <v>527</v>
      </c>
      <c r="E44" s="346"/>
      <c r="F44" s="346" t="s">
        <v>618</v>
      </c>
      <c r="G44" s="346"/>
      <c r="H44" s="346"/>
      <c r="I44" s="346" t="s">
        <v>12</v>
      </c>
      <c r="J44" s="346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46" t="s">
        <v>527</v>
      </c>
      <c r="E45" s="346"/>
      <c r="F45" s="346" t="s">
        <v>807</v>
      </c>
      <c r="G45" s="346"/>
      <c r="H45" s="346"/>
      <c r="I45" s="346" t="s">
        <v>12</v>
      </c>
      <c r="J45" s="346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49" t="s">
        <v>527</v>
      </c>
      <c r="E46" s="349"/>
      <c r="F46" s="349" t="s">
        <v>807</v>
      </c>
      <c r="G46" s="349"/>
      <c r="H46" s="349"/>
      <c r="I46" s="349" t="s">
        <v>801</v>
      </c>
      <c r="J46" s="349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45" t="s">
        <v>236</v>
      </c>
      <c r="E47" s="345"/>
      <c r="F47" s="345" t="s">
        <v>30</v>
      </c>
      <c r="G47" s="345"/>
      <c r="H47" s="345"/>
      <c r="I47" s="345" t="s">
        <v>12</v>
      </c>
      <c r="J47" s="345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46" t="s">
        <v>236</v>
      </c>
      <c r="E48" s="346"/>
      <c r="F48" s="346" t="s">
        <v>810</v>
      </c>
      <c r="G48" s="346"/>
      <c r="H48" s="346"/>
      <c r="I48" s="346" t="s">
        <v>12</v>
      </c>
      <c r="J48" s="346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46" t="s">
        <v>236</v>
      </c>
      <c r="E49" s="346"/>
      <c r="F49" s="346" t="s">
        <v>810</v>
      </c>
      <c r="G49" s="346"/>
      <c r="H49" s="346"/>
      <c r="I49" s="346" t="s">
        <v>12</v>
      </c>
      <c r="J49" s="346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49" t="s">
        <v>236</v>
      </c>
      <c r="E50" s="349"/>
      <c r="F50" s="349" t="s">
        <v>810</v>
      </c>
      <c r="G50" s="349"/>
      <c r="H50" s="349"/>
      <c r="I50" s="349" t="s">
        <v>154</v>
      </c>
      <c r="J50" s="349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57" t="s">
        <v>919</v>
      </c>
      <c r="E51" s="357"/>
      <c r="F51" s="358" t="s">
        <v>812</v>
      </c>
      <c r="G51" s="358"/>
      <c r="H51" s="358"/>
      <c r="I51" s="349" t="s">
        <v>801</v>
      </c>
      <c r="J51" s="349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45" t="s">
        <v>454</v>
      </c>
      <c r="E52" s="345"/>
      <c r="F52" s="345" t="s">
        <v>11</v>
      </c>
      <c r="G52" s="345"/>
      <c r="H52" s="345"/>
      <c r="I52" s="345" t="s">
        <v>12</v>
      </c>
      <c r="J52" s="345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45" t="s">
        <v>569</v>
      </c>
      <c r="E53" s="345"/>
      <c r="F53" s="345" t="s">
        <v>11</v>
      </c>
      <c r="G53" s="345"/>
      <c r="H53" s="345"/>
      <c r="I53" s="345" t="s">
        <v>12</v>
      </c>
      <c r="J53" s="345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46" t="s">
        <v>569</v>
      </c>
      <c r="E54" s="346"/>
      <c r="F54" s="346" t="s">
        <v>572</v>
      </c>
      <c r="G54" s="346"/>
      <c r="H54" s="346"/>
      <c r="I54" s="346" t="s">
        <v>12</v>
      </c>
      <c r="J54" s="346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46" t="s">
        <v>569</v>
      </c>
      <c r="E55" s="346"/>
      <c r="F55" s="346" t="s">
        <v>816</v>
      </c>
      <c r="G55" s="346"/>
      <c r="H55" s="346"/>
      <c r="I55" s="346" t="s">
        <v>12</v>
      </c>
      <c r="J55" s="346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49" t="s">
        <v>569</v>
      </c>
      <c r="E56" s="349"/>
      <c r="F56" s="349" t="s">
        <v>816</v>
      </c>
      <c r="G56" s="349"/>
      <c r="H56" s="349"/>
      <c r="I56" s="349" t="s">
        <v>86</v>
      </c>
      <c r="J56" s="349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45" t="s">
        <v>892</v>
      </c>
      <c r="E57" s="345"/>
      <c r="F57" s="345" t="s">
        <v>11</v>
      </c>
      <c r="G57" s="345"/>
      <c r="H57" s="345"/>
      <c r="I57" s="345" t="s">
        <v>12</v>
      </c>
      <c r="J57" s="345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46" t="s">
        <v>892</v>
      </c>
      <c r="E58" s="346"/>
      <c r="F58" s="346" t="s">
        <v>820</v>
      </c>
      <c r="G58" s="346"/>
      <c r="H58" s="346"/>
      <c r="I58" s="346" t="s">
        <v>12</v>
      </c>
      <c r="J58" s="346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49" t="s">
        <v>892</v>
      </c>
      <c r="E59" s="349"/>
      <c r="F59" s="349" t="s">
        <v>920</v>
      </c>
      <c r="G59" s="349"/>
      <c r="H59" s="349"/>
      <c r="I59" s="349" t="s">
        <v>86</v>
      </c>
      <c r="J59" s="349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45" t="s">
        <v>893</v>
      </c>
      <c r="E60" s="345"/>
      <c r="F60" s="345" t="s">
        <v>11</v>
      </c>
      <c r="G60" s="345"/>
      <c r="H60" s="345"/>
      <c r="I60" s="345" t="s">
        <v>12</v>
      </c>
      <c r="J60" s="345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46" t="s">
        <v>893</v>
      </c>
      <c r="E61" s="346"/>
      <c r="F61" s="346" t="s">
        <v>824</v>
      </c>
      <c r="G61" s="346"/>
      <c r="H61" s="346"/>
      <c r="I61" s="346" t="s">
        <v>12</v>
      </c>
      <c r="J61" s="346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49" t="s">
        <v>893</v>
      </c>
      <c r="E62" s="349"/>
      <c r="F62" s="349" t="s">
        <v>824</v>
      </c>
      <c r="G62" s="349"/>
      <c r="H62" s="349"/>
      <c r="I62" s="349">
        <v>500</v>
      </c>
      <c r="J62" s="349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45" t="s">
        <v>542</v>
      </c>
      <c r="E63" s="345"/>
      <c r="F63" s="345" t="s">
        <v>11</v>
      </c>
      <c r="G63" s="345"/>
      <c r="H63" s="345"/>
      <c r="I63" s="345" t="s">
        <v>12</v>
      </c>
      <c r="J63" s="345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45" t="s">
        <v>681</v>
      </c>
      <c r="E64" s="345"/>
      <c r="F64" s="345" t="s">
        <v>11</v>
      </c>
      <c r="G64" s="345"/>
      <c r="H64" s="345"/>
      <c r="I64" s="345" t="s">
        <v>12</v>
      </c>
      <c r="J64" s="345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46" t="s">
        <v>681</v>
      </c>
      <c r="E65" s="346"/>
      <c r="F65" s="346" t="s">
        <v>682</v>
      </c>
      <c r="G65" s="346"/>
      <c r="H65" s="346"/>
      <c r="I65" s="346" t="s">
        <v>12</v>
      </c>
      <c r="J65" s="346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46" t="s">
        <v>681</v>
      </c>
      <c r="E66" s="346"/>
      <c r="F66" s="346" t="s">
        <v>828</v>
      </c>
      <c r="G66" s="346"/>
      <c r="H66" s="346"/>
      <c r="I66" s="346" t="s">
        <v>12</v>
      </c>
      <c r="J66" s="346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49" t="s">
        <v>681</v>
      </c>
      <c r="E67" s="349"/>
      <c r="F67" s="349" t="s">
        <v>828</v>
      </c>
      <c r="G67" s="349"/>
      <c r="H67" s="349"/>
      <c r="I67" s="349" t="s">
        <v>86</v>
      </c>
      <c r="J67" s="349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56" t="s">
        <v>681</v>
      </c>
      <c r="E68" s="355"/>
      <c r="F68" s="355" t="s">
        <v>912</v>
      </c>
      <c r="G68" s="355"/>
      <c r="H68" s="355"/>
      <c r="I68" s="355" t="s">
        <v>12</v>
      </c>
      <c r="J68" s="355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49" t="s">
        <v>681</v>
      </c>
      <c r="E69" s="349"/>
      <c r="F69" s="349" t="s">
        <v>912</v>
      </c>
      <c r="G69" s="349"/>
      <c r="H69" s="349"/>
      <c r="I69" s="349" t="s">
        <v>86</v>
      </c>
      <c r="J69" s="349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45" t="s">
        <v>20</v>
      </c>
      <c r="E70" s="345"/>
      <c r="F70" s="345" t="s">
        <v>11</v>
      </c>
      <c r="G70" s="345"/>
      <c r="H70" s="345"/>
      <c r="I70" s="345" t="s">
        <v>12</v>
      </c>
      <c r="J70" s="345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46" t="s">
        <v>20</v>
      </c>
      <c r="E71" s="346"/>
      <c r="F71" s="346" t="s">
        <v>24</v>
      </c>
      <c r="G71" s="346"/>
      <c r="H71" s="346"/>
      <c r="I71" s="346" t="s">
        <v>12</v>
      </c>
      <c r="J71" s="346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46" t="s">
        <v>20</v>
      </c>
      <c r="E72" s="346"/>
      <c r="F72" s="346" t="s">
        <v>832</v>
      </c>
      <c r="G72" s="346"/>
      <c r="H72" s="346"/>
      <c r="I72" s="346" t="s">
        <v>12</v>
      </c>
      <c r="J72" s="346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49" t="s">
        <v>20</v>
      </c>
      <c r="E73" s="349"/>
      <c r="F73" s="349" t="s">
        <v>832</v>
      </c>
      <c r="G73" s="349"/>
      <c r="H73" s="349"/>
      <c r="I73" s="349" t="s">
        <v>86</v>
      </c>
      <c r="J73" s="349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45" t="s">
        <v>894</v>
      </c>
      <c r="E74" s="345"/>
      <c r="F74" s="345" t="s">
        <v>11</v>
      </c>
      <c r="G74" s="345"/>
      <c r="H74" s="345"/>
      <c r="I74" s="345" t="s">
        <v>12</v>
      </c>
      <c r="J74" s="345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46" t="s">
        <v>894</v>
      </c>
      <c r="E75" s="346"/>
      <c r="F75" s="346" t="s">
        <v>745</v>
      </c>
      <c r="G75" s="346"/>
      <c r="H75" s="346"/>
      <c r="I75" s="346" t="s">
        <v>12</v>
      </c>
      <c r="J75" s="346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46" t="s">
        <v>894</v>
      </c>
      <c r="E76" s="346"/>
      <c r="F76" s="346" t="s">
        <v>835</v>
      </c>
      <c r="G76" s="346"/>
      <c r="H76" s="346"/>
      <c r="I76" s="346" t="s">
        <v>12</v>
      </c>
      <c r="J76" s="346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49" t="s">
        <v>894</v>
      </c>
      <c r="E77" s="349"/>
      <c r="F77" s="349" t="s">
        <v>835</v>
      </c>
      <c r="G77" s="349"/>
      <c r="H77" s="349"/>
      <c r="I77" s="349" t="s">
        <v>801</v>
      </c>
      <c r="J77" s="349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46" t="s">
        <v>894</v>
      </c>
      <c r="E78" s="346"/>
      <c r="F78" s="346" t="s">
        <v>838</v>
      </c>
      <c r="G78" s="346"/>
      <c r="H78" s="346"/>
      <c r="I78" s="346" t="s">
        <v>12</v>
      </c>
      <c r="J78" s="346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49" t="s">
        <v>894</v>
      </c>
      <c r="E79" s="349"/>
      <c r="F79" s="349" t="s">
        <v>838</v>
      </c>
      <c r="G79" s="349"/>
      <c r="H79" s="349"/>
      <c r="I79" s="349">
        <v>500</v>
      </c>
      <c r="J79" s="349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46" t="s">
        <v>894</v>
      </c>
      <c r="E80" s="346"/>
      <c r="F80" s="346" t="s">
        <v>840</v>
      </c>
      <c r="G80" s="346"/>
      <c r="H80" s="346"/>
      <c r="I80" s="346" t="s">
        <v>12</v>
      </c>
      <c r="J80" s="346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49" t="s">
        <v>894</v>
      </c>
      <c r="E81" s="349"/>
      <c r="F81" s="349" t="s">
        <v>840</v>
      </c>
      <c r="G81" s="349"/>
      <c r="H81" s="349"/>
      <c r="I81" s="349">
        <v>500</v>
      </c>
      <c r="J81" s="349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46" t="s">
        <v>894</v>
      </c>
      <c r="E82" s="346"/>
      <c r="F82" s="346" t="s">
        <v>841</v>
      </c>
      <c r="G82" s="346"/>
      <c r="H82" s="346"/>
      <c r="I82" s="346" t="s">
        <v>12</v>
      </c>
      <c r="J82" s="346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49" t="s">
        <v>894</v>
      </c>
      <c r="E83" s="349"/>
      <c r="F83" s="349" t="s">
        <v>841</v>
      </c>
      <c r="G83" s="349"/>
      <c r="H83" s="349"/>
      <c r="I83" s="349">
        <v>500</v>
      </c>
      <c r="J83" s="349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46" t="s">
        <v>894</v>
      </c>
      <c r="E84" s="346"/>
      <c r="F84" s="346" t="s">
        <v>844</v>
      </c>
      <c r="G84" s="346"/>
      <c r="H84" s="346"/>
      <c r="I84" s="346" t="s">
        <v>12</v>
      </c>
      <c r="J84" s="346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49" t="s">
        <v>894</v>
      </c>
      <c r="E85" s="349"/>
      <c r="F85" s="349" t="s">
        <v>844</v>
      </c>
      <c r="G85" s="349"/>
      <c r="H85" s="349"/>
      <c r="I85" s="349">
        <v>500</v>
      </c>
      <c r="J85" s="349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45" t="s">
        <v>921</v>
      </c>
      <c r="E86" s="345"/>
      <c r="F86" s="345" t="s">
        <v>11</v>
      </c>
      <c r="G86" s="345"/>
      <c r="H86" s="345"/>
      <c r="I86" s="345" t="s">
        <v>12</v>
      </c>
      <c r="J86" s="345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45" t="s">
        <v>921</v>
      </c>
      <c r="E87" s="345"/>
      <c r="F87" s="346" t="s">
        <v>777</v>
      </c>
      <c r="G87" s="346"/>
      <c r="H87" s="346"/>
      <c r="I87" s="346" t="s">
        <v>12</v>
      </c>
      <c r="J87" s="346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45" t="s">
        <v>921</v>
      </c>
      <c r="E88" s="345"/>
      <c r="F88" s="346" t="s">
        <v>846</v>
      </c>
      <c r="G88" s="346"/>
      <c r="H88" s="346"/>
      <c r="I88" s="346" t="s">
        <v>12</v>
      </c>
      <c r="J88" s="346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48" t="s">
        <v>921</v>
      </c>
      <c r="E89" s="348"/>
      <c r="F89" s="349" t="s">
        <v>846</v>
      </c>
      <c r="G89" s="349"/>
      <c r="H89" s="349"/>
      <c r="I89" s="349" t="s">
        <v>525</v>
      </c>
      <c r="J89" s="349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45" t="s">
        <v>921</v>
      </c>
      <c r="E90" s="345"/>
      <c r="F90" s="346" t="s">
        <v>489</v>
      </c>
      <c r="G90" s="346"/>
      <c r="H90" s="346"/>
      <c r="I90" s="346" t="s">
        <v>12</v>
      </c>
      <c r="J90" s="346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45" t="s">
        <v>921</v>
      </c>
      <c r="E91" s="345"/>
      <c r="F91" s="346" t="s">
        <v>850</v>
      </c>
      <c r="G91" s="346"/>
      <c r="H91" s="346"/>
      <c r="I91" s="346" t="s">
        <v>12</v>
      </c>
      <c r="J91" s="346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48" t="s">
        <v>921</v>
      </c>
      <c r="E92" s="348"/>
      <c r="F92" s="349" t="s">
        <v>850</v>
      </c>
      <c r="G92" s="349"/>
      <c r="H92" s="349"/>
      <c r="I92" s="349" t="s">
        <v>45</v>
      </c>
      <c r="J92" s="349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45" t="s">
        <v>66</v>
      </c>
      <c r="E93" s="345"/>
      <c r="F93" s="345" t="s">
        <v>11</v>
      </c>
      <c r="G93" s="345"/>
      <c r="H93" s="345"/>
      <c r="I93" s="345" t="s">
        <v>12</v>
      </c>
      <c r="J93" s="345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45" t="s">
        <v>268</v>
      </c>
      <c r="E94" s="345"/>
      <c r="F94" s="345" t="s">
        <v>11</v>
      </c>
      <c r="G94" s="345"/>
      <c r="H94" s="345"/>
      <c r="I94" s="345" t="s">
        <v>12</v>
      </c>
      <c r="J94" s="345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46" t="s">
        <v>268</v>
      </c>
      <c r="E95" s="346"/>
      <c r="F95" s="346" t="s">
        <v>487</v>
      </c>
      <c r="G95" s="346"/>
      <c r="H95" s="346"/>
      <c r="I95" s="346" t="s">
        <v>12</v>
      </c>
      <c r="J95" s="346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46" t="s">
        <v>268</v>
      </c>
      <c r="E96" s="346"/>
      <c r="F96" s="346" t="s">
        <v>853</v>
      </c>
      <c r="G96" s="346"/>
      <c r="H96" s="346"/>
      <c r="I96" s="346" t="s">
        <v>12</v>
      </c>
      <c r="J96" s="346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49" t="s">
        <v>268</v>
      </c>
      <c r="E97" s="349"/>
      <c r="F97" s="349" t="s">
        <v>853</v>
      </c>
      <c r="G97" s="349"/>
      <c r="H97" s="349"/>
      <c r="I97" s="349">
        <v>500</v>
      </c>
      <c r="J97" s="349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46" t="s">
        <v>268</v>
      </c>
      <c r="E98" s="346"/>
      <c r="F98" s="346" t="s">
        <v>856</v>
      </c>
      <c r="G98" s="346"/>
      <c r="H98" s="346"/>
      <c r="I98" s="346" t="s">
        <v>12</v>
      </c>
      <c r="J98" s="346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46" t="s">
        <v>268</v>
      </c>
      <c r="E99" s="346"/>
      <c r="F99" s="346" t="s">
        <v>858</v>
      </c>
      <c r="G99" s="346"/>
      <c r="H99" s="346"/>
      <c r="I99" s="346" t="s">
        <v>12</v>
      </c>
      <c r="J99" s="346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49" t="s">
        <v>268</v>
      </c>
      <c r="E100" s="349"/>
      <c r="F100" s="349" t="s">
        <v>858</v>
      </c>
      <c r="G100" s="349"/>
      <c r="H100" s="349"/>
      <c r="I100" s="349">
        <v>500</v>
      </c>
      <c r="J100" s="349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45" t="s">
        <v>29</v>
      </c>
      <c r="E101" s="345"/>
      <c r="F101" s="345" t="s">
        <v>11</v>
      </c>
      <c r="G101" s="345"/>
      <c r="H101" s="345"/>
      <c r="I101" s="345" t="s">
        <v>12</v>
      </c>
      <c r="J101" s="345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45" t="s">
        <v>33</v>
      </c>
      <c r="E102" s="345"/>
      <c r="F102" s="345" t="s">
        <v>11</v>
      </c>
      <c r="G102" s="345"/>
      <c r="H102" s="345"/>
      <c r="I102" s="345" t="s">
        <v>12</v>
      </c>
      <c r="J102" s="345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46" t="s">
        <v>33</v>
      </c>
      <c r="E103" s="346"/>
      <c r="F103" s="346" t="s">
        <v>861</v>
      </c>
      <c r="G103" s="346"/>
      <c r="H103" s="346"/>
      <c r="I103" s="346" t="s">
        <v>12</v>
      </c>
      <c r="J103" s="346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46" t="s">
        <v>922</v>
      </c>
      <c r="E104" s="346"/>
      <c r="F104" s="346" t="s">
        <v>861</v>
      </c>
      <c r="G104" s="346"/>
      <c r="H104" s="346"/>
      <c r="I104" s="346" t="s">
        <v>12</v>
      </c>
      <c r="J104" s="346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49" t="s">
        <v>33</v>
      </c>
      <c r="E105" s="349"/>
      <c r="F105" s="349" t="s">
        <v>861</v>
      </c>
      <c r="G105" s="349"/>
      <c r="H105" s="349"/>
      <c r="I105" s="349" t="s">
        <v>244</v>
      </c>
      <c r="J105" s="349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45" t="s">
        <v>922</v>
      </c>
      <c r="E106" s="345"/>
      <c r="F106" s="346" t="s">
        <v>864</v>
      </c>
      <c r="G106" s="346"/>
      <c r="H106" s="346"/>
      <c r="I106" s="346" t="s">
        <v>12</v>
      </c>
      <c r="J106" s="346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45" t="s">
        <v>922</v>
      </c>
      <c r="E107" s="345"/>
      <c r="F107" s="346" t="s">
        <v>865</v>
      </c>
      <c r="G107" s="346"/>
      <c r="H107" s="346"/>
      <c r="I107" s="346" t="s">
        <v>12</v>
      </c>
      <c r="J107" s="346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48" t="s">
        <v>922</v>
      </c>
      <c r="E108" s="348"/>
      <c r="F108" s="349" t="s">
        <v>865</v>
      </c>
      <c r="G108" s="349"/>
      <c r="H108" s="349"/>
      <c r="I108" s="349" t="s">
        <v>525</v>
      </c>
      <c r="J108" s="349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45" t="s">
        <v>922</v>
      </c>
      <c r="E109" s="345"/>
      <c r="F109" s="346" t="s">
        <v>868</v>
      </c>
      <c r="G109" s="346"/>
      <c r="H109" s="346"/>
      <c r="I109" s="346" t="s">
        <v>12</v>
      </c>
      <c r="J109" s="346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45" t="s">
        <v>922</v>
      </c>
      <c r="E110" s="345"/>
      <c r="F110" s="346" t="s">
        <v>870</v>
      </c>
      <c r="G110" s="346"/>
      <c r="H110" s="346"/>
      <c r="I110" s="346" t="s">
        <v>12</v>
      </c>
      <c r="J110" s="346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48" t="s">
        <v>922</v>
      </c>
      <c r="E111" s="348"/>
      <c r="F111" s="349" t="s">
        <v>870</v>
      </c>
      <c r="G111" s="349"/>
      <c r="H111" s="349"/>
      <c r="I111" s="349" t="s">
        <v>146</v>
      </c>
      <c r="J111" s="349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45" t="s">
        <v>530</v>
      </c>
      <c r="E112" s="345"/>
      <c r="F112" s="345" t="s">
        <v>11</v>
      </c>
      <c r="G112" s="345"/>
      <c r="H112" s="345"/>
      <c r="I112" s="345" t="s">
        <v>12</v>
      </c>
      <c r="J112" s="345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45" t="s">
        <v>896</v>
      </c>
      <c r="E113" s="345"/>
      <c r="F113" s="345" t="s">
        <v>11</v>
      </c>
      <c r="G113" s="345"/>
      <c r="H113" s="345"/>
      <c r="I113" s="345" t="s">
        <v>12</v>
      </c>
      <c r="J113" s="345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46" t="s">
        <v>896</v>
      </c>
      <c r="E114" s="346"/>
      <c r="F114" s="346" t="s">
        <v>495</v>
      </c>
      <c r="G114" s="346"/>
      <c r="H114" s="346"/>
      <c r="I114" s="346" t="s">
        <v>12</v>
      </c>
      <c r="J114" s="346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46" t="s">
        <v>896</v>
      </c>
      <c r="E115" s="346"/>
      <c r="F115" s="346" t="s">
        <v>875</v>
      </c>
      <c r="G115" s="346"/>
      <c r="H115" s="346"/>
      <c r="I115" s="346" t="s">
        <v>12</v>
      </c>
      <c r="J115" s="346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49" t="s">
        <v>896</v>
      </c>
      <c r="E116" s="349"/>
      <c r="F116" s="349" t="s">
        <v>875</v>
      </c>
      <c r="G116" s="349"/>
      <c r="H116" s="349"/>
      <c r="I116" s="349" t="s">
        <v>801</v>
      </c>
      <c r="J116" s="349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45">
        <v>10</v>
      </c>
      <c r="E117" s="345"/>
      <c r="F117" s="345" t="s">
        <v>11</v>
      </c>
      <c r="G117" s="345"/>
      <c r="H117" s="345"/>
      <c r="I117" s="345" t="s">
        <v>12</v>
      </c>
      <c r="J117" s="345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45">
        <v>10</v>
      </c>
      <c r="E118" s="345"/>
      <c r="F118" s="345" t="s">
        <v>11</v>
      </c>
      <c r="G118" s="345"/>
      <c r="H118" s="345"/>
      <c r="I118" s="345" t="s">
        <v>12</v>
      </c>
      <c r="J118" s="345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46">
        <v>10</v>
      </c>
      <c r="E119" s="346"/>
      <c r="F119" s="346" t="s">
        <v>820</v>
      </c>
      <c r="G119" s="346"/>
      <c r="H119" s="346"/>
      <c r="I119" s="346" t="s">
        <v>12</v>
      </c>
      <c r="J119" s="346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46" t="s">
        <v>703</v>
      </c>
      <c r="E120" s="346"/>
      <c r="F120" s="346" t="s">
        <v>820</v>
      </c>
      <c r="G120" s="346"/>
      <c r="H120" s="346"/>
      <c r="I120" s="346">
        <v>3</v>
      </c>
      <c r="J120" s="346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46">
        <v>10</v>
      </c>
      <c r="E121" s="346"/>
      <c r="F121" s="346" t="s">
        <v>820</v>
      </c>
      <c r="G121" s="346"/>
      <c r="H121" s="346"/>
      <c r="I121" s="346" t="s">
        <v>374</v>
      </c>
      <c r="J121" s="346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49">
        <v>10</v>
      </c>
      <c r="E122" s="349"/>
      <c r="F122" s="349" t="s">
        <v>820</v>
      </c>
      <c r="G122" s="349"/>
      <c r="H122" s="349"/>
      <c r="I122" s="349">
        <v>500</v>
      </c>
      <c r="J122" s="349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45" t="s">
        <v>703</v>
      </c>
      <c r="E123" s="345"/>
      <c r="F123" s="345" t="s">
        <v>11</v>
      </c>
      <c r="G123" s="345"/>
      <c r="H123" s="345"/>
      <c r="I123" s="345" t="s">
        <v>12</v>
      </c>
      <c r="J123" s="345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45">
        <v>11</v>
      </c>
      <c r="E124" s="345"/>
      <c r="F124" s="345" t="s">
        <v>11</v>
      </c>
      <c r="G124" s="345"/>
      <c r="H124" s="345"/>
      <c r="I124" s="345" t="s">
        <v>12</v>
      </c>
      <c r="J124" s="345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46" t="s">
        <v>899</v>
      </c>
      <c r="E125" s="346"/>
      <c r="F125" s="346" t="s">
        <v>11</v>
      </c>
      <c r="G125" s="346"/>
      <c r="H125" s="346"/>
      <c r="I125" s="346" t="s">
        <v>12</v>
      </c>
      <c r="J125" s="346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55" t="s">
        <v>899</v>
      </c>
      <c r="E126" s="355"/>
      <c r="F126" s="355" t="s">
        <v>879</v>
      </c>
      <c r="G126" s="355"/>
      <c r="H126" s="355"/>
      <c r="I126" s="355" t="s">
        <v>12</v>
      </c>
      <c r="J126" s="355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46">
        <v>11</v>
      </c>
      <c r="E127" s="346"/>
      <c r="F127" s="346" t="s">
        <v>880</v>
      </c>
      <c r="G127" s="346"/>
      <c r="H127" s="346"/>
      <c r="I127" s="346">
        <v>0</v>
      </c>
      <c r="J127" s="346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49">
        <v>11</v>
      </c>
      <c r="E128" s="349"/>
      <c r="F128" s="349" t="s">
        <v>880</v>
      </c>
      <c r="G128" s="349"/>
      <c r="H128" s="349"/>
      <c r="I128" s="349">
        <v>17</v>
      </c>
      <c r="J128" s="349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46" t="s">
        <v>899</v>
      </c>
      <c r="E129" s="346"/>
      <c r="F129" s="346" t="s">
        <v>884</v>
      </c>
      <c r="G129" s="346"/>
      <c r="H129" s="346"/>
      <c r="I129" s="346" t="s">
        <v>12</v>
      </c>
      <c r="J129" s="346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43" t="s">
        <v>899</v>
      </c>
      <c r="E130" s="343"/>
      <c r="F130" s="343" t="s">
        <v>884</v>
      </c>
      <c r="G130" s="343"/>
      <c r="H130" s="343"/>
      <c r="I130" s="343" t="s">
        <v>187</v>
      </c>
      <c r="J130" s="343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39" t="s">
        <v>885</v>
      </c>
      <c r="C131" s="338"/>
      <c r="D131" s="338"/>
      <c r="E131" s="338"/>
      <c r="F131" s="338"/>
      <c r="G131" s="338"/>
      <c r="H131" s="338"/>
      <c r="I131" s="338"/>
      <c r="J131" s="354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52" t="s">
        <v>922</v>
      </c>
      <c r="E132" s="352"/>
      <c r="F132" s="352" t="s">
        <v>11</v>
      </c>
      <c r="G132" s="352"/>
      <c r="H132" s="352"/>
      <c r="I132" s="352" t="s">
        <v>12</v>
      </c>
      <c r="J132" s="353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45" t="s">
        <v>922</v>
      </c>
      <c r="E133" s="345"/>
      <c r="F133" s="345" t="s">
        <v>11</v>
      </c>
      <c r="G133" s="345"/>
      <c r="H133" s="345"/>
      <c r="I133" s="345" t="s">
        <v>12</v>
      </c>
      <c r="J133" s="351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45" t="s">
        <v>922</v>
      </c>
      <c r="E134" s="345"/>
      <c r="F134" s="346" t="s">
        <v>864</v>
      </c>
      <c r="G134" s="346"/>
      <c r="H134" s="346"/>
      <c r="I134" s="346" t="s">
        <v>12</v>
      </c>
      <c r="J134" s="347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45" t="s">
        <v>922</v>
      </c>
      <c r="E135" s="345"/>
      <c r="F135" s="346" t="s">
        <v>886</v>
      </c>
      <c r="G135" s="346"/>
      <c r="H135" s="346"/>
      <c r="I135" s="346" t="s">
        <v>12</v>
      </c>
      <c r="J135" s="347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48" t="s">
        <v>922</v>
      </c>
      <c r="E136" s="348"/>
      <c r="F136" s="349" t="s">
        <v>886</v>
      </c>
      <c r="G136" s="349"/>
      <c r="H136" s="349"/>
      <c r="I136" s="349" t="s">
        <v>525</v>
      </c>
      <c r="J136" s="350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45" t="s">
        <v>922</v>
      </c>
      <c r="E137" s="345"/>
      <c r="F137" s="346" t="s">
        <v>864</v>
      </c>
      <c r="G137" s="346"/>
      <c r="H137" s="346"/>
      <c r="I137" s="346" t="s">
        <v>12</v>
      </c>
      <c r="J137" s="347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45" t="s">
        <v>922</v>
      </c>
      <c r="E138" s="345"/>
      <c r="F138" s="346" t="s">
        <v>865</v>
      </c>
      <c r="G138" s="346"/>
      <c r="H138" s="346"/>
      <c r="I138" s="346" t="s">
        <v>12</v>
      </c>
      <c r="J138" s="347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48" t="s">
        <v>922</v>
      </c>
      <c r="E139" s="348"/>
      <c r="F139" s="349" t="s">
        <v>865</v>
      </c>
      <c r="G139" s="349"/>
      <c r="H139" s="349"/>
      <c r="I139" s="349" t="s">
        <v>525</v>
      </c>
      <c r="J139" s="350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45" t="s">
        <v>922</v>
      </c>
      <c r="E140" s="345"/>
      <c r="F140" s="346" t="s">
        <v>868</v>
      </c>
      <c r="G140" s="346"/>
      <c r="H140" s="346"/>
      <c r="I140" s="346" t="s">
        <v>12</v>
      </c>
      <c r="J140" s="347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45" t="s">
        <v>922</v>
      </c>
      <c r="E141" s="345"/>
      <c r="F141" s="346" t="s">
        <v>870</v>
      </c>
      <c r="G141" s="346"/>
      <c r="H141" s="346"/>
      <c r="I141" s="346" t="s">
        <v>12</v>
      </c>
      <c r="J141" s="347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48" t="s">
        <v>922</v>
      </c>
      <c r="E142" s="348"/>
      <c r="F142" s="349" t="s">
        <v>870</v>
      </c>
      <c r="G142" s="349"/>
      <c r="H142" s="349"/>
      <c r="I142" s="349" t="s">
        <v>146</v>
      </c>
      <c r="J142" s="350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45" t="s">
        <v>923</v>
      </c>
      <c r="E143" s="345"/>
      <c r="F143" s="345" t="s">
        <v>11</v>
      </c>
      <c r="G143" s="345"/>
      <c r="H143" s="345"/>
      <c r="I143" s="345" t="s">
        <v>12</v>
      </c>
      <c r="J143" s="351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45" t="s">
        <v>923</v>
      </c>
      <c r="E144" s="345"/>
      <c r="F144" s="345" t="s">
        <v>11</v>
      </c>
      <c r="G144" s="345"/>
      <c r="H144" s="345"/>
      <c r="I144" s="345" t="s">
        <v>12</v>
      </c>
      <c r="J144" s="351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45" t="s">
        <v>923</v>
      </c>
      <c r="E145" s="345"/>
      <c r="F145" s="346" t="s">
        <v>495</v>
      </c>
      <c r="G145" s="346"/>
      <c r="H145" s="346"/>
      <c r="I145" s="346" t="s">
        <v>12</v>
      </c>
      <c r="J145" s="347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45" t="s">
        <v>923</v>
      </c>
      <c r="E146" s="345"/>
      <c r="F146" s="346" t="s">
        <v>875</v>
      </c>
      <c r="G146" s="346"/>
      <c r="H146" s="346"/>
      <c r="I146" s="346" t="s">
        <v>12</v>
      </c>
      <c r="J146" s="347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48" t="s">
        <v>923</v>
      </c>
      <c r="E147" s="348"/>
      <c r="F147" s="349" t="s">
        <v>875</v>
      </c>
      <c r="G147" s="349"/>
      <c r="H147" s="349"/>
      <c r="I147" s="349" t="s">
        <v>525</v>
      </c>
      <c r="J147" s="350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42" t="s">
        <v>923</v>
      </c>
      <c r="E148" s="342"/>
      <c r="F148" s="343" t="s">
        <v>875</v>
      </c>
      <c r="G148" s="343"/>
      <c r="H148" s="343"/>
      <c r="I148" s="343" t="s">
        <v>801</v>
      </c>
      <c r="J148" s="344"/>
      <c r="K148" s="230"/>
      <c r="L148" s="230"/>
      <c r="M148" s="281" t="e">
        <f t="shared" si="10"/>
        <v>#DIV/0!</v>
      </c>
    </row>
    <row r="149" spans="1:13" ht="19.5" customHeight="1" thickBot="1">
      <c r="A149" s="335" t="s">
        <v>889</v>
      </c>
      <c r="B149" s="336"/>
      <c r="C149" s="336"/>
      <c r="D149" s="336"/>
      <c r="E149" s="336"/>
      <c r="F149" s="336"/>
      <c r="G149" s="336"/>
      <c r="H149" s="336"/>
      <c r="I149" s="336"/>
      <c r="J149" s="336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zoomScalePageLayoutView="0" workbookViewId="0" topLeftCell="A1">
      <selection activeCell="A3" sqref="A3:IV4"/>
    </sheetView>
  </sheetViews>
  <sheetFormatPr defaultColWidth="9.140625" defaultRowHeight="12.75"/>
  <cols>
    <col min="1" max="1" width="36.8515625" style="293" customWidth="1"/>
    <col min="2" max="2" width="9.57421875" style="292" customWidth="1"/>
    <col min="3" max="3" width="9.421875" style="292" customWidth="1"/>
    <col min="4" max="4" width="7.421875" style="292" customWidth="1"/>
    <col min="5" max="5" width="0.13671875" style="280" hidden="1" customWidth="1"/>
    <col min="6" max="6" width="11.57421875" style="292" customWidth="1"/>
    <col min="7" max="7" width="11.00390625" style="292" customWidth="1"/>
    <col min="8" max="8" width="8.421875" style="292" customWidth="1"/>
    <col min="9" max="16384" width="9.140625" style="292" customWidth="1"/>
  </cols>
  <sheetData>
    <row r="1" spans="1:8" ht="14.25">
      <c r="A1" s="296"/>
      <c r="B1" s="297"/>
      <c r="C1" s="370" t="s">
        <v>932</v>
      </c>
      <c r="D1" s="370"/>
      <c r="E1" s="370"/>
      <c r="F1" s="370"/>
      <c r="G1" s="370"/>
      <c r="H1" s="370"/>
    </row>
    <row r="2" spans="1:8" ht="55.5" customHeight="1">
      <c r="A2" s="296"/>
      <c r="B2" s="297"/>
      <c r="C2" s="374" t="s">
        <v>1117</v>
      </c>
      <c r="D2" s="371"/>
      <c r="E2" s="371"/>
      <c r="F2" s="371"/>
      <c r="G2" s="371"/>
      <c r="H2" s="371"/>
    </row>
    <row r="3" spans="1:8" ht="33" customHeight="1">
      <c r="A3" s="372" t="s">
        <v>1098</v>
      </c>
      <c r="B3" s="372"/>
      <c r="C3" s="372"/>
      <c r="D3" s="372"/>
      <c r="E3" s="372"/>
      <c r="F3" s="372"/>
      <c r="G3" s="372"/>
      <c r="H3" s="372"/>
    </row>
    <row r="4" spans="1:8" ht="18" customHeight="1">
      <c r="A4" s="373" t="s">
        <v>1087</v>
      </c>
      <c r="B4" s="373"/>
      <c r="C4" s="373"/>
      <c r="D4" s="373"/>
      <c r="E4" s="373"/>
      <c r="F4" s="373"/>
      <c r="G4" s="373"/>
      <c r="H4" s="373"/>
    </row>
    <row r="5" spans="1:8" ht="64.5" customHeight="1">
      <c r="A5" s="294" t="s">
        <v>771</v>
      </c>
      <c r="B5" s="294" t="s">
        <v>3</v>
      </c>
      <c r="C5" s="294" t="s">
        <v>915</v>
      </c>
      <c r="D5" s="294" t="s">
        <v>5</v>
      </c>
      <c r="E5" s="298" t="s">
        <v>937</v>
      </c>
      <c r="F5" s="298" t="s">
        <v>938</v>
      </c>
      <c r="G5" s="298" t="s">
        <v>1099</v>
      </c>
      <c r="H5" s="294" t="s">
        <v>903</v>
      </c>
    </row>
    <row r="6" spans="1:8" ht="35.25" customHeight="1">
      <c r="A6" s="299" t="s">
        <v>711</v>
      </c>
      <c r="B6" s="300"/>
      <c r="C6" s="300"/>
      <c r="D6" s="300"/>
      <c r="E6" s="301">
        <f>E7+E12+E17+E22+E43+E58+E79+E84+E94+E118</f>
        <v>24573.33</v>
      </c>
      <c r="F6" s="302">
        <f>F7+F12+F17+F22+F43+F58+F79+F84+F94+F118</f>
        <v>27183.140000000003</v>
      </c>
      <c r="G6" s="302">
        <f>G7+G12+G17+G22+G43+G58+G79+G84+G94+G118</f>
        <v>16730.510000000002</v>
      </c>
      <c r="H6" s="303">
        <f>G6/F6</f>
        <v>0.6154737826461549</v>
      </c>
    </row>
    <row r="7" spans="1:8" ht="20.25" customHeight="1">
      <c r="A7" s="286" t="s">
        <v>939</v>
      </c>
      <c r="B7" s="294" t="s">
        <v>940</v>
      </c>
      <c r="C7" s="294" t="s">
        <v>941</v>
      </c>
      <c r="D7" s="294"/>
      <c r="E7" s="290">
        <f aca="true" t="shared" si="0" ref="E7:G9">E8</f>
        <v>665</v>
      </c>
      <c r="F7" s="290">
        <f t="shared" si="0"/>
        <v>665</v>
      </c>
      <c r="G7" s="290">
        <f t="shared" si="0"/>
        <v>322.05</v>
      </c>
      <c r="H7" s="303">
        <f aca="true" t="shared" si="1" ref="H7:H76">G7/F7</f>
        <v>0.4842857142857143</v>
      </c>
    </row>
    <row r="8" spans="1:8" ht="33" customHeight="1">
      <c r="A8" s="286" t="s">
        <v>942</v>
      </c>
      <c r="B8" s="294" t="s">
        <v>943</v>
      </c>
      <c r="C8" s="294" t="s">
        <v>941</v>
      </c>
      <c r="D8" s="294"/>
      <c r="E8" s="290">
        <f t="shared" si="0"/>
        <v>665</v>
      </c>
      <c r="F8" s="290">
        <f t="shared" si="0"/>
        <v>665</v>
      </c>
      <c r="G8" s="290">
        <f t="shared" si="0"/>
        <v>322.05</v>
      </c>
      <c r="H8" s="303">
        <f t="shared" si="1"/>
        <v>0.4842857142857143</v>
      </c>
    </row>
    <row r="9" spans="1:8" ht="32.25" customHeight="1">
      <c r="A9" s="286" t="s">
        <v>944</v>
      </c>
      <c r="B9" s="294" t="s">
        <v>945</v>
      </c>
      <c r="C9" s="294" t="s">
        <v>941</v>
      </c>
      <c r="D9" s="294"/>
      <c r="E9" s="290">
        <f t="shared" si="0"/>
        <v>665</v>
      </c>
      <c r="F9" s="290">
        <f t="shared" si="0"/>
        <v>665</v>
      </c>
      <c r="G9" s="290">
        <f t="shared" si="0"/>
        <v>322.05</v>
      </c>
      <c r="H9" s="303">
        <f t="shared" si="1"/>
        <v>0.4842857142857143</v>
      </c>
    </row>
    <row r="10" spans="1:8" ht="12.75" customHeight="1">
      <c r="A10" s="287" t="s">
        <v>946</v>
      </c>
      <c r="B10" s="295" t="s">
        <v>945</v>
      </c>
      <c r="C10" s="295" t="s">
        <v>947</v>
      </c>
      <c r="D10" s="295"/>
      <c r="E10" s="291">
        <f>E11</f>
        <v>665</v>
      </c>
      <c r="F10" s="291">
        <f>F11</f>
        <v>665</v>
      </c>
      <c r="G10" s="291">
        <f>G11</f>
        <v>322.05</v>
      </c>
      <c r="H10" s="304">
        <f t="shared" si="1"/>
        <v>0.4842857142857143</v>
      </c>
    </row>
    <row r="11" spans="1:8" ht="13.5" customHeight="1">
      <c r="A11" s="287" t="s">
        <v>507</v>
      </c>
      <c r="B11" s="295" t="s">
        <v>945</v>
      </c>
      <c r="C11" s="295" t="s">
        <v>947</v>
      </c>
      <c r="D11" s="295" t="s">
        <v>936</v>
      </c>
      <c r="E11" s="291">
        <v>665</v>
      </c>
      <c r="F11" s="291">
        <v>665</v>
      </c>
      <c r="G11" s="291">
        <v>322.05</v>
      </c>
      <c r="H11" s="304">
        <f t="shared" si="1"/>
        <v>0.4842857142857143</v>
      </c>
    </row>
    <row r="12" spans="1:8" ht="26.25" customHeight="1">
      <c r="A12" s="286" t="s">
        <v>948</v>
      </c>
      <c r="B12" s="294" t="s">
        <v>949</v>
      </c>
      <c r="C12" s="294"/>
      <c r="D12" s="294"/>
      <c r="E12" s="290">
        <f aca="true" t="shared" si="2" ref="E12:G15">E13</f>
        <v>170</v>
      </c>
      <c r="F12" s="290">
        <f t="shared" si="2"/>
        <v>170</v>
      </c>
      <c r="G12" s="290">
        <f t="shared" si="2"/>
        <v>50.25</v>
      </c>
      <c r="H12" s="303">
        <f t="shared" si="1"/>
        <v>0.29558823529411765</v>
      </c>
    </row>
    <row r="13" spans="1:8" ht="25.5" customHeight="1">
      <c r="A13" s="286" t="s">
        <v>950</v>
      </c>
      <c r="B13" s="294" t="s">
        <v>951</v>
      </c>
      <c r="C13" s="294"/>
      <c r="D13" s="294"/>
      <c r="E13" s="290">
        <f t="shared" si="2"/>
        <v>170</v>
      </c>
      <c r="F13" s="290">
        <f t="shared" si="2"/>
        <v>170</v>
      </c>
      <c r="G13" s="290">
        <f t="shared" si="2"/>
        <v>50.25</v>
      </c>
      <c r="H13" s="303">
        <f t="shared" si="1"/>
        <v>0.29558823529411765</v>
      </c>
    </row>
    <row r="14" spans="1:8" ht="70.5" customHeight="1">
      <c r="A14" s="286" t="s">
        <v>952</v>
      </c>
      <c r="B14" s="294" t="s">
        <v>953</v>
      </c>
      <c r="C14" s="294" t="s">
        <v>941</v>
      </c>
      <c r="D14" s="294"/>
      <c r="E14" s="290">
        <f t="shared" si="2"/>
        <v>170</v>
      </c>
      <c r="F14" s="290">
        <f t="shared" si="2"/>
        <v>170</v>
      </c>
      <c r="G14" s="290">
        <f t="shared" si="2"/>
        <v>50.25</v>
      </c>
      <c r="H14" s="303">
        <f t="shared" si="1"/>
        <v>0.29558823529411765</v>
      </c>
    </row>
    <row r="15" spans="1:8" ht="33" customHeight="1">
      <c r="A15" s="288" t="s">
        <v>954</v>
      </c>
      <c r="B15" s="295" t="s">
        <v>953</v>
      </c>
      <c r="C15" s="295" t="s">
        <v>955</v>
      </c>
      <c r="D15" s="295"/>
      <c r="E15" s="291">
        <f t="shared" si="2"/>
        <v>170</v>
      </c>
      <c r="F15" s="291">
        <f t="shared" si="2"/>
        <v>170</v>
      </c>
      <c r="G15" s="291">
        <f t="shared" si="2"/>
        <v>50.25</v>
      </c>
      <c r="H15" s="304">
        <f t="shared" si="1"/>
        <v>0.29558823529411765</v>
      </c>
    </row>
    <row r="16" spans="1:8" ht="14.25" customHeight="1">
      <c r="A16" s="288" t="s">
        <v>935</v>
      </c>
      <c r="B16" s="295" t="s">
        <v>953</v>
      </c>
      <c r="C16" s="295" t="s">
        <v>955</v>
      </c>
      <c r="D16" s="295" t="s">
        <v>934</v>
      </c>
      <c r="E16" s="291">
        <v>170</v>
      </c>
      <c r="F16" s="291">
        <v>170</v>
      </c>
      <c r="G16" s="291">
        <v>50.25</v>
      </c>
      <c r="H16" s="304">
        <f t="shared" si="1"/>
        <v>0.29558823529411765</v>
      </c>
    </row>
    <row r="17" spans="1:8" ht="12.75">
      <c r="A17" s="286" t="s">
        <v>956</v>
      </c>
      <c r="B17" s="294" t="s">
        <v>957</v>
      </c>
      <c r="C17" s="294" t="s">
        <v>941</v>
      </c>
      <c r="D17" s="294"/>
      <c r="E17" s="290">
        <f aca="true" t="shared" si="3" ref="E17:G20">E18</f>
        <v>120</v>
      </c>
      <c r="F17" s="290">
        <f t="shared" si="3"/>
        <v>120</v>
      </c>
      <c r="G17" s="290">
        <f t="shared" si="3"/>
        <v>103.37</v>
      </c>
      <c r="H17" s="303">
        <f t="shared" si="1"/>
        <v>0.8614166666666667</v>
      </c>
    </row>
    <row r="18" spans="1:8" ht="19.5" customHeight="1">
      <c r="A18" s="286" t="s">
        <v>958</v>
      </c>
      <c r="B18" s="294" t="s">
        <v>959</v>
      </c>
      <c r="C18" s="294"/>
      <c r="D18" s="294"/>
      <c r="E18" s="290">
        <f t="shared" si="3"/>
        <v>120</v>
      </c>
      <c r="F18" s="290">
        <f t="shared" si="3"/>
        <v>120</v>
      </c>
      <c r="G18" s="290">
        <f t="shared" si="3"/>
        <v>103.37</v>
      </c>
      <c r="H18" s="303">
        <f t="shared" si="1"/>
        <v>0.8614166666666667</v>
      </c>
    </row>
    <row r="19" spans="1:8" ht="28.5" customHeight="1">
      <c r="A19" s="286" t="s">
        <v>960</v>
      </c>
      <c r="B19" s="294" t="s">
        <v>961</v>
      </c>
      <c r="C19" s="294"/>
      <c r="D19" s="294"/>
      <c r="E19" s="290">
        <f t="shared" si="3"/>
        <v>120</v>
      </c>
      <c r="F19" s="290">
        <f t="shared" si="3"/>
        <v>120</v>
      </c>
      <c r="G19" s="290">
        <f t="shared" si="3"/>
        <v>103.37</v>
      </c>
      <c r="H19" s="303">
        <f t="shared" si="1"/>
        <v>0.8614166666666667</v>
      </c>
    </row>
    <row r="20" spans="1:8" ht="25.5" customHeight="1">
      <c r="A20" s="288" t="s">
        <v>954</v>
      </c>
      <c r="B20" s="295" t="s">
        <v>961</v>
      </c>
      <c r="C20" s="295" t="s">
        <v>955</v>
      </c>
      <c r="D20" s="295"/>
      <c r="E20" s="291">
        <f t="shared" si="3"/>
        <v>120</v>
      </c>
      <c r="F20" s="291">
        <f t="shared" si="3"/>
        <v>120</v>
      </c>
      <c r="G20" s="291">
        <f t="shared" si="3"/>
        <v>103.37</v>
      </c>
      <c r="H20" s="304">
        <f t="shared" si="1"/>
        <v>0.8614166666666667</v>
      </c>
    </row>
    <row r="21" spans="1:8" ht="15.75" customHeight="1">
      <c r="A21" s="288" t="s">
        <v>32</v>
      </c>
      <c r="B21" s="295" t="s">
        <v>961</v>
      </c>
      <c r="C21" s="295" t="s">
        <v>955</v>
      </c>
      <c r="D21" s="295" t="s">
        <v>33</v>
      </c>
      <c r="E21" s="291">
        <v>120</v>
      </c>
      <c r="F21" s="291">
        <v>120</v>
      </c>
      <c r="G21" s="291">
        <v>103.37</v>
      </c>
      <c r="H21" s="304">
        <f t="shared" si="1"/>
        <v>0.8614166666666667</v>
      </c>
    </row>
    <row r="22" spans="1:8" ht="25.5" customHeight="1">
      <c r="A22" s="286" t="s">
        <v>962</v>
      </c>
      <c r="B22" s="294" t="s">
        <v>963</v>
      </c>
      <c r="C22" s="294"/>
      <c r="D22" s="294"/>
      <c r="E22" s="290">
        <f>E23+E33</f>
        <v>4851</v>
      </c>
      <c r="F22" s="290">
        <f>F23+F33</f>
        <v>5520.25</v>
      </c>
      <c r="G22" s="290">
        <f>G23+G33</f>
        <v>3534.57</v>
      </c>
      <c r="H22" s="303">
        <f t="shared" si="1"/>
        <v>0.6402916534577239</v>
      </c>
    </row>
    <row r="23" spans="1:8" ht="38.25">
      <c r="A23" s="286" t="s">
        <v>964</v>
      </c>
      <c r="B23" s="294" t="s">
        <v>965</v>
      </c>
      <c r="C23" s="294"/>
      <c r="D23" s="294"/>
      <c r="E23" s="290">
        <f>E24+E27+E30</f>
        <v>1000</v>
      </c>
      <c r="F23" s="290">
        <f>F24+F27+F30</f>
        <v>1551.65</v>
      </c>
      <c r="G23" s="290">
        <f>G24+G27+G30</f>
        <v>934.3100000000001</v>
      </c>
      <c r="H23" s="303">
        <f t="shared" si="1"/>
        <v>0.6021396577836496</v>
      </c>
    </row>
    <row r="24" spans="1:8" ht="16.5" customHeight="1">
      <c r="A24" s="286" t="s">
        <v>966</v>
      </c>
      <c r="B24" s="294" t="s">
        <v>967</v>
      </c>
      <c r="C24" s="294"/>
      <c r="D24" s="294"/>
      <c r="E24" s="290">
        <f aca="true" t="shared" si="4" ref="E24:G25">E25</f>
        <v>700</v>
      </c>
      <c r="F24" s="290">
        <f t="shared" si="4"/>
        <v>1186.65</v>
      </c>
      <c r="G24" s="290">
        <f t="shared" si="4"/>
        <v>708.21</v>
      </c>
      <c r="H24" s="303">
        <f t="shared" si="1"/>
        <v>0.5968145620022753</v>
      </c>
    </row>
    <row r="25" spans="1:8" ht="16.5" customHeight="1">
      <c r="A25" s="288" t="s">
        <v>954</v>
      </c>
      <c r="B25" s="295" t="s">
        <v>967</v>
      </c>
      <c r="C25" s="295" t="s">
        <v>955</v>
      </c>
      <c r="D25" s="295"/>
      <c r="E25" s="291">
        <f t="shared" si="4"/>
        <v>700</v>
      </c>
      <c r="F25" s="291">
        <f t="shared" si="4"/>
        <v>1186.65</v>
      </c>
      <c r="G25" s="291">
        <f t="shared" si="4"/>
        <v>708.21</v>
      </c>
      <c r="H25" s="304">
        <f t="shared" si="1"/>
        <v>0.5968145620022753</v>
      </c>
    </row>
    <row r="26" spans="1:8" ht="12.75" customHeight="1">
      <c r="A26" s="288" t="s">
        <v>679</v>
      </c>
      <c r="B26" s="295" t="s">
        <v>967</v>
      </c>
      <c r="C26" s="295" t="s">
        <v>955</v>
      </c>
      <c r="D26" s="295" t="s">
        <v>681</v>
      </c>
      <c r="E26" s="291">
        <v>700</v>
      </c>
      <c r="F26" s="291">
        <v>1186.65</v>
      </c>
      <c r="G26" s="291">
        <v>708.21</v>
      </c>
      <c r="H26" s="304">
        <f t="shared" si="1"/>
        <v>0.5968145620022753</v>
      </c>
    </row>
    <row r="27" spans="1:8" ht="16.5" customHeight="1">
      <c r="A27" s="286" t="s">
        <v>968</v>
      </c>
      <c r="B27" s="294" t="s">
        <v>969</v>
      </c>
      <c r="C27" s="294"/>
      <c r="D27" s="294"/>
      <c r="E27" s="290">
        <f aca="true" t="shared" si="5" ref="E27:G28">E28</f>
        <v>150</v>
      </c>
      <c r="F27" s="290">
        <f t="shared" si="5"/>
        <v>185</v>
      </c>
      <c r="G27" s="290">
        <f t="shared" si="5"/>
        <v>116.61</v>
      </c>
      <c r="H27" s="303">
        <f t="shared" si="1"/>
        <v>0.6303243243243243</v>
      </c>
    </row>
    <row r="28" spans="1:8" ht="14.25" customHeight="1">
      <c r="A28" s="288" t="s">
        <v>954</v>
      </c>
      <c r="B28" s="295" t="s">
        <v>969</v>
      </c>
      <c r="C28" s="295" t="s">
        <v>955</v>
      </c>
      <c r="D28" s="295"/>
      <c r="E28" s="291">
        <f t="shared" si="5"/>
        <v>150</v>
      </c>
      <c r="F28" s="291">
        <f t="shared" si="5"/>
        <v>185</v>
      </c>
      <c r="G28" s="291">
        <f t="shared" si="5"/>
        <v>116.61</v>
      </c>
      <c r="H28" s="304">
        <f t="shared" si="1"/>
        <v>0.6303243243243243</v>
      </c>
    </row>
    <row r="29" spans="1:8" ht="20.25" customHeight="1">
      <c r="A29" s="288" t="s">
        <v>679</v>
      </c>
      <c r="B29" s="295" t="s">
        <v>969</v>
      </c>
      <c r="C29" s="295" t="s">
        <v>955</v>
      </c>
      <c r="D29" s="295" t="s">
        <v>681</v>
      </c>
      <c r="E29" s="291">
        <v>150</v>
      </c>
      <c r="F29" s="291">
        <v>185</v>
      </c>
      <c r="G29" s="291">
        <v>116.61</v>
      </c>
      <c r="H29" s="304">
        <f t="shared" si="1"/>
        <v>0.6303243243243243</v>
      </c>
    </row>
    <row r="30" spans="1:8" ht="28.5" customHeight="1">
      <c r="A30" s="286" t="s">
        <v>831</v>
      </c>
      <c r="B30" s="294" t="s">
        <v>970</v>
      </c>
      <c r="C30" s="294"/>
      <c r="D30" s="294"/>
      <c r="E30" s="290">
        <f aca="true" t="shared" si="6" ref="E30:G31">E31</f>
        <v>150</v>
      </c>
      <c r="F30" s="290">
        <f t="shared" si="6"/>
        <v>180</v>
      </c>
      <c r="G30" s="290">
        <f t="shared" si="6"/>
        <v>109.49</v>
      </c>
      <c r="H30" s="303">
        <f t="shared" si="1"/>
        <v>0.6082777777777777</v>
      </c>
    </row>
    <row r="31" spans="1:8" ht="24" customHeight="1">
      <c r="A31" s="288" t="s">
        <v>954</v>
      </c>
      <c r="B31" s="295" t="s">
        <v>970</v>
      </c>
      <c r="C31" s="295" t="s">
        <v>955</v>
      </c>
      <c r="D31" s="295"/>
      <c r="E31" s="291">
        <f t="shared" si="6"/>
        <v>150</v>
      </c>
      <c r="F31" s="291">
        <f t="shared" si="6"/>
        <v>180</v>
      </c>
      <c r="G31" s="291">
        <f t="shared" si="6"/>
        <v>109.49</v>
      </c>
      <c r="H31" s="304">
        <f t="shared" si="1"/>
        <v>0.6082777777777777</v>
      </c>
    </row>
    <row r="32" spans="1:8" ht="18.75" customHeight="1">
      <c r="A32" s="288" t="s">
        <v>19</v>
      </c>
      <c r="B32" s="295" t="s">
        <v>970</v>
      </c>
      <c r="C32" s="295" t="s">
        <v>955</v>
      </c>
      <c r="D32" s="295" t="s">
        <v>20</v>
      </c>
      <c r="E32" s="291">
        <v>150</v>
      </c>
      <c r="F32" s="291">
        <v>180</v>
      </c>
      <c r="G32" s="291">
        <v>109.49</v>
      </c>
      <c r="H32" s="304">
        <f t="shared" si="1"/>
        <v>0.6082777777777777</v>
      </c>
    </row>
    <row r="33" spans="1:8" ht="26.25" customHeight="1">
      <c r="A33" s="286" t="s">
        <v>971</v>
      </c>
      <c r="B33" s="294" t="s">
        <v>972</v>
      </c>
      <c r="C33" s="294"/>
      <c r="D33" s="294"/>
      <c r="E33" s="290">
        <f>E34+E37+E40</f>
        <v>3851</v>
      </c>
      <c r="F33" s="290">
        <f>F34+F37+F40</f>
        <v>3968.6</v>
      </c>
      <c r="G33" s="290">
        <f>G34+G37+G40</f>
        <v>2600.26</v>
      </c>
      <c r="H33" s="303">
        <f t="shared" si="1"/>
        <v>0.6552083858287558</v>
      </c>
    </row>
    <row r="34" spans="1:8" ht="16.5" customHeight="1">
      <c r="A34" s="286" t="s">
        <v>746</v>
      </c>
      <c r="B34" s="294" t="s">
        <v>973</v>
      </c>
      <c r="C34" s="295"/>
      <c r="D34" s="294"/>
      <c r="E34" s="290">
        <f aca="true" t="shared" si="7" ref="E34:G35">E35</f>
        <v>900</v>
      </c>
      <c r="F34" s="290">
        <f t="shared" si="7"/>
        <v>900</v>
      </c>
      <c r="G34" s="290">
        <f t="shared" si="7"/>
        <v>616.46</v>
      </c>
      <c r="H34" s="303">
        <f t="shared" si="1"/>
        <v>0.6849555555555557</v>
      </c>
    </row>
    <row r="35" spans="1:8" ht="21.75" customHeight="1">
      <c r="A35" s="288" t="s">
        <v>954</v>
      </c>
      <c r="B35" s="295" t="s">
        <v>973</v>
      </c>
      <c r="C35" s="295" t="s">
        <v>955</v>
      </c>
      <c r="D35" s="295"/>
      <c r="E35" s="291">
        <f t="shared" si="7"/>
        <v>900</v>
      </c>
      <c r="F35" s="291">
        <f t="shared" si="7"/>
        <v>900</v>
      </c>
      <c r="G35" s="291">
        <f t="shared" si="7"/>
        <v>616.46</v>
      </c>
      <c r="H35" s="304">
        <f t="shared" si="1"/>
        <v>0.6849555555555557</v>
      </c>
    </row>
    <row r="36" spans="1:8" ht="15.75" customHeight="1">
      <c r="A36" s="288" t="s">
        <v>834</v>
      </c>
      <c r="B36" s="295" t="s">
        <v>973</v>
      </c>
      <c r="C36" s="295" t="s">
        <v>955</v>
      </c>
      <c r="D36" s="295" t="s">
        <v>894</v>
      </c>
      <c r="E36" s="291">
        <v>900</v>
      </c>
      <c r="F36" s="291">
        <v>900</v>
      </c>
      <c r="G36" s="291">
        <v>616.46</v>
      </c>
      <c r="H36" s="304">
        <f t="shared" si="1"/>
        <v>0.6849555555555557</v>
      </c>
    </row>
    <row r="37" spans="1:8" ht="15" customHeight="1">
      <c r="A37" s="286" t="s">
        <v>751</v>
      </c>
      <c r="B37" s="294" t="s">
        <v>974</v>
      </c>
      <c r="C37" s="295"/>
      <c r="D37" s="294"/>
      <c r="E37" s="290">
        <f aca="true" t="shared" si="8" ref="E37:G38">E38</f>
        <v>100</v>
      </c>
      <c r="F37" s="290">
        <f t="shared" si="8"/>
        <v>100</v>
      </c>
      <c r="G37" s="290">
        <f t="shared" si="8"/>
        <v>12.92</v>
      </c>
      <c r="H37" s="303">
        <f t="shared" si="1"/>
        <v>0.1292</v>
      </c>
    </row>
    <row r="38" spans="1:8" ht="33.75" customHeight="1">
      <c r="A38" s="288" t="s">
        <v>954</v>
      </c>
      <c r="B38" s="295" t="s">
        <v>974</v>
      </c>
      <c r="C38" s="295" t="s">
        <v>955</v>
      </c>
      <c r="D38" s="295"/>
      <c r="E38" s="291">
        <f t="shared" si="8"/>
        <v>100</v>
      </c>
      <c r="F38" s="291">
        <f t="shared" si="8"/>
        <v>100</v>
      </c>
      <c r="G38" s="291">
        <f t="shared" si="8"/>
        <v>12.92</v>
      </c>
      <c r="H38" s="304">
        <f t="shared" si="1"/>
        <v>0.1292</v>
      </c>
    </row>
    <row r="39" spans="1:8" ht="17.25" customHeight="1">
      <c r="A39" s="288" t="s">
        <v>834</v>
      </c>
      <c r="B39" s="295" t="s">
        <v>974</v>
      </c>
      <c r="C39" s="295" t="s">
        <v>955</v>
      </c>
      <c r="D39" s="295" t="s">
        <v>894</v>
      </c>
      <c r="E39" s="291">
        <v>100</v>
      </c>
      <c r="F39" s="291">
        <v>100</v>
      </c>
      <c r="G39" s="291">
        <v>12.92</v>
      </c>
      <c r="H39" s="304">
        <f t="shared" si="1"/>
        <v>0.1292</v>
      </c>
    </row>
    <row r="40" spans="1:8" ht="26.25" customHeight="1">
      <c r="A40" s="286" t="s">
        <v>843</v>
      </c>
      <c r="B40" s="294" t="s">
        <v>975</v>
      </c>
      <c r="C40" s="295"/>
      <c r="D40" s="294"/>
      <c r="E40" s="290">
        <f aca="true" t="shared" si="9" ref="E40:G41">E41</f>
        <v>2851</v>
      </c>
      <c r="F40" s="290">
        <f t="shared" si="9"/>
        <v>2968.6</v>
      </c>
      <c r="G40" s="290">
        <f t="shared" si="9"/>
        <v>1970.88</v>
      </c>
      <c r="H40" s="303">
        <f t="shared" si="1"/>
        <v>0.6639089132924612</v>
      </c>
    </row>
    <row r="41" spans="1:8" ht="26.25" customHeight="1">
      <c r="A41" s="288" t="s">
        <v>954</v>
      </c>
      <c r="B41" s="295" t="s">
        <v>975</v>
      </c>
      <c r="C41" s="295" t="s">
        <v>955</v>
      </c>
      <c r="D41" s="295"/>
      <c r="E41" s="291">
        <f t="shared" si="9"/>
        <v>2851</v>
      </c>
      <c r="F41" s="291">
        <f t="shared" si="9"/>
        <v>2968.6</v>
      </c>
      <c r="G41" s="291">
        <f t="shared" si="9"/>
        <v>1970.88</v>
      </c>
      <c r="H41" s="304">
        <f t="shared" si="1"/>
        <v>0.6639089132924612</v>
      </c>
    </row>
    <row r="42" spans="1:8" ht="16.5" customHeight="1">
      <c r="A42" s="288" t="s">
        <v>834</v>
      </c>
      <c r="B42" s="295" t="s">
        <v>975</v>
      </c>
      <c r="C42" s="295" t="s">
        <v>955</v>
      </c>
      <c r="D42" s="295" t="s">
        <v>894</v>
      </c>
      <c r="E42" s="291">
        <v>2851</v>
      </c>
      <c r="F42" s="291">
        <v>2968.6</v>
      </c>
      <c r="G42" s="291">
        <v>1970.88</v>
      </c>
      <c r="H42" s="304">
        <f t="shared" si="1"/>
        <v>0.6639089132924612</v>
      </c>
    </row>
    <row r="43" spans="1:8" ht="12.75">
      <c r="A43" s="286" t="s">
        <v>976</v>
      </c>
      <c r="B43" s="294" t="s">
        <v>977</v>
      </c>
      <c r="C43" s="294" t="s">
        <v>941</v>
      </c>
      <c r="D43" s="294"/>
      <c r="E43" s="290">
        <f>E44+E48</f>
        <v>324.82</v>
      </c>
      <c r="F43" s="290">
        <f>F44+F48</f>
        <v>324.82</v>
      </c>
      <c r="G43" s="290">
        <f>G44+G48</f>
        <v>0</v>
      </c>
      <c r="H43" s="303">
        <f t="shared" si="1"/>
        <v>0</v>
      </c>
    </row>
    <row r="44" spans="1:8" ht="25.5" customHeight="1">
      <c r="A44" s="286" t="s">
        <v>978</v>
      </c>
      <c r="B44" s="294" t="s">
        <v>979</v>
      </c>
      <c r="C44" s="295"/>
      <c r="D44" s="294"/>
      <c r="E44" s="291">
        <f aca="true" t="shared" si="10" ref="E44:G46">E45</f>
        <v>40</v>
      </c>
      <c r="F44" s="291">
        <f t="shared" si="10"/>
        <v>40</v>
      </c>
      <c r="G44" s="291">
        <f t="shared" si="10"/>
        <v>0</v>
      </c>
      <c r="H44" s="304">
        <f t="shared" si="1"/>
        <v>0</v>
      </c>
    </row>
    <row r="45" spans="1:8" ht="66" customHeight="1">
      <c r="A45" s="286" t="s">
        <v>980</v>
      </c>
      <c r="B45" s="294" t="s">
        <v>981</v>
      </c>
      <c r="C45" s="294" t="s">
        <v>941</v>
      </c>
      <c r="D45" s="294"/>
      <c r="E45" s="290">
        <f t="shared" si="10"/>
        <v>40</v>
      </c>
      <c r="F45" s="290">
        <f t="shared" si="10"/>
        <v>40</v>
      </c>
      <c r="G45" s="290">
        <f t="shared" si="10"/>
        <v>0</v>
      </c>
      <c r="H45" s="303">
        <f t="shared" si="1"/>
        <v>0</v>
      </c>
    </row>
    <row r="46" spans="1:8" ht="39" customHeight="1">
      <c r="A46" s="288" t="s">
        <v>954</v>
      </c>
      <c r="B46" s="295" t="s">
        <v>981</v>
      </c>
      <c r="C46" s="295" t="s">
        <v>955</v>
      </c>
      <c r="D46" s="295"/>
      <c r="E46" s="291">
        <f t="shared" si="10"/>
        <v>40</v>
      </c>
      <c r="F46" s="291">
        <f t="shared" si="10"/>
        <v>40</v>
      </c>
      <c r="G46" s="291">
        <f t="shared" si="10"/>
        <v>0</v>
      </c>
      <c r="H46" s="304">
        <f t="shared" si="1"/>
        <v>0</v>
      </c>
    </row>
    <row r="47" spans="1:8" ht="39" customHeight="1">
      <c r="A47" s="288" t="s">
        <v>982</v>
      </c>
      <c r="B47" s="295" t="s">
        <v>981</v>
      </c>
      <c r="C47" s="295" t="s">
        <v>955</v>
      </c>
      <c r="D47" s="295" t="s">
        <v>983</v>
      </c>
      <c r="E47" s="291">
        <v>40</v>
      </c>
      <c r="F47" s="291">
        <v>40</v>
      </c>
      <c r="G47" s="291">
        <v>0</v>
      </c>
      <c r="H47" s="304">
        <f t="shared" si="1"/>
        <v>0</v>
      </c>
    </row>
    <row r="48" spans="1:8" ht="51" customHeight="1">
      <c r="A48" s="286" t="s">
        <v>984</v>
      </c>
      <c r="B48" s="294" t="s">
        <v>985</v>
      </c>
      <c r="C48" s="294" t="s">
        <v>941</v>
      </c>
      <c r="D48" s="294"/>
      <c r="E48" s="290">
        <f>E49+E52+E55</f>
        <v>284.82</v>
      </c>
      <c r="F48" s="290">
        <f>F49+F52+F55</f>
        <v>284.82</v>
      </c>
      <c r="G48" s="290">
        <f>G49+G52+G55</f>
        <v>0</v>
      </c>
      <c r="H48" s="303">
        <f t="shared" si="1"/>
        <v>0</v>
      </c>
    </row>
    <row r="49" spans="1:8" ht="15.75" customHeight="1">
      <c r="A49" s="286" t="s">
        <v>620</v>
      </c>
      <c r="B49" s="294" t="s">
        <v>986</v>
      </c>
      <c r="C49" s="294" t="s">
        <v>941</v>
      </c>
      <c r="D49" s="294"/>
      <c r="E49" s="290">
        <f aca="true" t="shared" si="11" ref="E49:G50">E50</f>
        <v>50</v>
      </c>
      <c r="F49" s="290">
        <f t="shared" si="11"/>
        <v>50</v>
      </c>
      <c r="G49" s="290">
        <f t="shared" si="11"/>
        <v>0</v>
      </c>
      <c r="H49" s="303">
        <f t="shared" si="1"/>
        <v>0</v>
      </c>
    </row>
    <row r="50" spans="1:8" ht="37.5" customHeight="1">
      <c r="A50" s="288" t="s">
        <v>954</v>
      </c>
      <c r="B50" s="295" t="s">
        <v>986</v>
      </c>
      <c r="C50" s="295" t="s">
        <v>955</v>
      </c>
      <c r="D50" s="295"/>
      <c r="E50" s="291">
        <f t="shared" si="11"/>
        <v>50</v>
      </c>
      <c r="F50" s="291">
        <f t="shared" si="11"/>
        <v>50</v>
      </c>
      <c r="G50" s="291">
        <f t="shared" si="11"/>
        <v>0</v>
      </c>
      <c r="H50" s="304">
        <f t="shared" si="1"/>
        <v>0</v>
      </c>
    </row>
    <row r="51" spans="1:8" ht="38.25" customHeight="1">
      <c r="A51" s="288" t="s">
        <v>987</v>
      </c>
      <c r="B51" s="295" t="s">
        <v>986</v>
      </c>
      <c r="C51" s="295" t="s">
        <v>955</v>
      </c>
      <c r="D51" s="295" t="s">
        <v>527</v>
      </c>
      <c r="E51" s="291">
        <v>50</v>
      </c>
      <c r="F51" s="291">
        <v>50</v>
      </c>
      <c r="G51" s="291">
        <v>0</v>
      </c>
      <c r="H51" s="304">
        <f t="shared" si="1"/>
        <v>0</v>
      </c>
    </row>
    <row r="52" spans="1:8" ht="66" customHeight="1">
      <c r="A52" s="286" t="s">
        <v>988</v>
      </c>
      <c r="B52" s="294" t="s">
        <v>989</v>
      </c>
      <c r="C52" s="294" t="s">
        <v>941</v>
      </c>
      <c r="D52" s="294"/>
      <c r="E52" s="290">
        <f aca="true" t="shared" si="12" ref="E52:G53">E53</f>
        <v>50</v>
      </c>
      <c r="F52" s="290">
        <f t="shared" si="12"/>
        <v>50</v>
      </c>
      <c r="G52" s="290">
        <f t="shared" si="12"/>
        <v>0</v>
      </c>
      <c r="H52" s="303">
        <f t="shared" si="1"/>
        <v>0</v>
      </c>
    </row>
    <row r="53" spans="1:8" ht="26.25" customHeight="1">
      <c r="A53" s="288" t="s">
        <v>954</v>
      </c>
      <c r="B53" s="295" t="s">
        <v>989</v>
      </c>
      <c r="C53" s="295" t="s">
        <v>955</v>
      </c>
      <c r="D53" s="295"/>
      <c r="E53" s="291">
        <f t="shared" si="12"/>
        <v>50</v>
      </c>
      <c r="F53" s="291">
        <f t="shared" si="12"/>
        <v>50</v>
      </c>
      <c r="G53" s="291">
        <f t="shared" si="12"/>
        <v>0</v>
      </c>
      <c r="H53" s="304">
        <f t="shared" si="1"/>
        <v>0</v>
      </c>
    </row>
    <row r="54" spans="1:8" ht="36" customHeight="1">
      <c r="A54" s="288" t="s">
        <v>987</v>
      </c>
      <c r="B54" s="295" t="s">
        <v>989</v>
      </c>
      <c r="C54" s="295" t="s">
        <v>955</v>
      </c>
      <c r="D54" s="295" t="s">
        <v>527</v>
      </c>
      <c r="E54" s="291">
        <v>50</v>
      </c>
      <c r="F54" s="291">
        <v>50</v>
      </c>
      <c r="G54" s="291">
        <v>0</v>
      </c>
      <c r="H54" s="304">
        <f t="shared" si="1"/>
        <v>0</v>
      </c>
    </row>
    <row r="55" spans="1:8" ht="17.25" customHeight="1">
      <c r="A55" s="286" t="s">
        <v>990</v>
      </c>
      <c r="B55" s="294" t="s">
        <v>991</v>
      </c>
      <c r="C55" s="294" t="s">
        <v>941</v>
      </c>
      <c r="D55" s="294"/>
      <c r="E55" s="290">
        <f aca="true" t="shared" si="13" ref="E55:G56">E56</f>
        <v>184.82</v>
      </c>
      <c r="F55" s="290">
        <f t="shared" si="13"/>
        <v>184.82</v>
      </c>
      <c r="G55" s="290">
        <f t="shared" si="13"/>
        <v>0</v>
      </c>
      <c r="H55" s="303">
        <f t="shared" si="1"/>
        <v>0</v>
      </c>
    </row>
    <row r="56" spans="1:8" ht="39" customHeight="1">
      <c r="A56" s="288" t="s">
        <v>954</v>
      </c>
      <c r="B56" s="295" t="s">
        <v>991</v>
      </c>
      <c r="C56" s="295" t="s">
        <v>955</v>
      </c>
      <c r="D56" s="295"/>
      <c r="E56" s="291">
        <f t="shared" si="13"/>
        <v>184.82</v>
      </c>
      <c r="F56" s="291">
        <f t="shared" si="13"/>
        <v>184.82</v>
      </c>
      <c r="G56" s="291">
        <f t="shared" si="13"/>
        <v>0</v>
      </c>
      <c r="H56" s="304">
        <f t="shared" si="1"/>
        <v>0</v>
      </c>
    </row>
    <row r="57" spans="1:8" ht="18" customHeight="1">
      <c r="A57" s="288" t="s">
        <v>809</v>
      </c>
      <c r="B57" s="295" t="s">
        <v>991</v>
      </c>
      <c r="C57" s="295" t="s">
        <v>955</v>
      </c>
      <c r="D57" s="295" t="s">
        <v>236</v>
      </c>
      <c r="E57" s="291">
        <v>184.82</v>
      </c>
      <c r="F57" s="291">
        <v>184.82</v>
      </c>
      <c r="G57" s="291">
        <v>0</v>
      </c>
      <c r="H57" s="304">
        <f t="shared" si="1"/>
        <v>0</v>
      </c>
    </row>
    <row r="58" spans="1:8" ht="24" customHeight="1">
      <c r="A58" s="286" t="s">
        <v>992</v>
      </c>
      <c r="B58" s="294" t="s">
        <v>993</v>
      </c>
      <c r="C58" s="294"/>
      <c r="D58" s="294"/>
      <c r="E58" s="290">
        <f>E59+E63</f>
        <v>5800</v>
      </c>
      <c r="F58" s="290">
        <f>F59+F63</f>
        <v>7367.09</v>
      </c>
      <c r="G58" s="290">
        <f>G59+G63</f>
        <v>5541.400000000001</v>
      </c>
      <c r="H58" s="303">
        <f t="shared" si="1"/>
        <v>0.752183019346852</v>
      </c>
    </row>
    <row r="59" spans="1:8" ht="19.5" customHeight="1">
      <c r="A59" s="286" t="s">
        <v>994</v>
      </c>
      <c r="B59" s="294" t="s">
        <v>995</v>
      </c>
      <c r="C59" s="294" t="s">
        <v>941</v>
      </c>
      <c r="D59" s="294"/>
      <c r="E59" s="290">
        <f aca="true" t="shared" si="14" ref="E59:G61">E60</f>
        <v>200</v>
      </c>
      <c r="F59" s="290">
        <f t="shared" si="14"/>
        <v>300</v>
      </c>
      <c r="G59" s="290">
        <f t="shared" si="14"/>
        <v>166.18</v>
      </c>
      <c r="H59" s="303">
        <f t="shared" si="1"/>
        <v>0.5539333333333334</v>
      </c>
    </row>
    <row r="60" spans="1:8" ht="39" customHeight="1">
      <c r="A60" s="286" t="s">
        <v>996</v>
      </c>
      <c r="B60" s="294" t="s">
        <v>997</v>
      </c>
      <c r="C60" s="294"/>
      <c r="D60" s="294"/>
      <c r="E60" s="290">
        <f t="shared" si="14"/>
        <v>200</v>
      </c>
      <c r="F60" s="290">
        <f t="shared" si="14"/>
        <v>300</v>
      </c>
      <c r="G60" s="290">
        <f t="shared" si="14"/>
        <v>166.18</v>
      </c>
      <c r="H60" s="303">
        <f t="shared" si="1"/>
        <v>0.5539333333333334</v>
      </c>
    </row>
    <row r="61" spans="1:8" ht="30.75" customHeight="1">
      <c r="A61" s="288" t="s">
        <v>954</v>
      </c>
      <c r="B61" s="295" t="s">
        <v>997</v>
      </c>
      <c r="C61" s="295" t="s">
        <v>955</v>
      </c>
      <c r="D61" s="295"/>
      <c r="E61" s="291">
        <f t="shared" si="14"/>
        <v>200</v>
      </c>
      <c r="F61" s="291">
        <f t="shared" si="14"/>
        <v>300</v>
      </c>
      <c r="G61" s="291">
        <f t="shared" si="14"/>
        <v>166.18</v>
      </c>
      <c r="H61" s="304">
        <f t="shared" si="1"/>
        <v>0.5539333333333334</v>
      </c>
    </row>
    <row r="62" spans="1:8" ht="17.25" customHeight="1">
      <c r="A62" s="288" t="s">
        <v>476</v>
      </c>
      <c r="B62" s="295" t="s">
        <v>997</v>
      </c>
      <c r="C62" s="295" t="s">
        <v>955</v>
      </c>
      <c r="D62" s="295" t="s">
        <v>892</v>
      </c>
      <c r="E62" s="291">
        <v>200</v>
      </c>
      <c r="F62" s="291">
        <v>300</v>
      </c>
      <c r="G62" s="291">
        <v>166.18</v>
      </c>
      <c r="H62" s="304">
        <f t="shared" si="1"/>
        <v>0.5539333333333334</v>
      </c>
    </row>
    <row r="63" spans="1:8" ht="12.75">
      <c r="A63" s="286" t="s">
        <v>998</v>
      </c>
      <c r="B63" s="294" t="s">
        <v>999</v>
      </c>
      <c r="C63" s="294" t="s">
        <v>941</v>
      </c>
      <c r="D63" s="294"/>
      <c r="E63" s="290">
        <f>E64+E67+E70+E73+E76</f>
        <v>5600</v>
      </c>
      <c r="F63" s="290">
        <f>F64+F67+F70+F73+F76</f>
        <v>7067.09</v>
      </c>
      <c r="G63" s="290">
        <f>G64+G67+G70+G73+G76</f>
        <v>5375.22</v>
      </c>
      <c r="H63" s="303">
        <f t="shared" si="1"/>
        <v>0.760598775450716</v>
      </c>
    </row>
    <row r="64" spans="1:8" ht="17.25" customHeight="1">
      <c r="A64" s="286" t="s">
        <v>1100</v>
      </c>
      <c r="B64" s="294" t="s">
        <v>1000</v>
      </c>
      <c r="C64" s="294"/>
      <c r="D64" s="294"/>
      <c r="E64" s="290">
        <f aca="true" t="shared" si="15" ref="E64:G71">E65</f>
        <v>5600</v>
      </c>
      <c r="F64" s="290">
        <f t="shared" si="15"/>
        <v>5074.63</v>
      </c>
      <c r="G64" s="290">
        <f t="shared" si="15"/>
        <v>3735.61</v>
      </c>
      <c r="H64" s="303">
        <f t="shared" si="1"/>
        <v>0.7361344570934236</v>
      </c>
    </row>
    <row r="65" spans="1:8" ht="33.75" customHeight="1">
      <c r="A65" s="288" t="s">
        <v>954</v>
      </c>
      <c r="B65" s="295" t="s">
        <v>1000</v>
      </c>
      <c r="C65" s="305" t="s">
        <v>955</v>
      </c>
      <c r="D65" s="295"/>
      <c r="E65" s="291">
        <f t="shared" si="15"/>
        <v>5600</v>
      </c>
      <c r="F65" s="291">
        <f t="shared" si="15"/>
        <v>5074.63</v>
      </c>
      <c r="G65" s="291">
        <f t="shared" si="15"/>
        <v>3735.61</v>
      </c>
      <c r="H65" s="304">
        <f t="shared" si="1"/>
        <v>0.7361344570934236</v>
      </c>
    </row>
    <row r="66" spans="1:8" ht="15.75" customHeight="1">
      <c r="A66" s="288" t="s">
        <v>1001</v>
      </c>
      <c r="B66" s="295" t="s">
        <v>1000</v>
      </c>
      <c r="C66" s="305" t="s">
        <v>955</v>
      </c>
      <c r="D66" s="295" t="s">
        <v>529</v>
      </c>
      <c r="E66" s="291">
        <v>5600</v>
      </c>
      <c r="F66" s="291">
        <v>5074.63</v>
      </c>
      <c r="G66" s="291">
        <v>3735.61</v>
      </c>
      <c r="H66" s="304">
        <f t="shared" si="1"/>
        <v>0.7361344570934236</v>
      </c>
    </row>
    <row r="67" spans="1:8" ht="102">
      <c r="A67" s="286" t="s">
        <v>1096</v>
      </c>
      <c r="B67" s="294" t="s">
        <v>1091</v>
      </c>
      <c r="C67" s="294"/>
      <c r="D67" s="294"/>
      <c r="E67" s="290">
        <f t="shared" si="15"/>
        <v>0</v>
      </c>
      <c r="F67" s="290">
        <f t="shared" si="15"/>
        <v>1200.21</v>
      </c>
      <c r="G67" s="290">
        <f t="shared" si="15"/>
        <v>1061.45</v>
      </c>
      <c r="H67" s="303">
        <f t="shared" si="1"/>
        <v>0.8843868989593487</v>
      </c>
    </row>
    <row r="68" spans="1:8" ht="33.75">
      <c r="A68" s="288" t="s">
        <v>954</v>
      </c>
      <c r="B68" s="295" t="s">
        <v>1091</v>
      </c>
      <c r="C68" s="305" t="s">
        <v>955</v>
      </c>
      <c r="D68" s="295"/>
      <c r="E68" s="291">
        <f t="shared" si="15"/>
        <v>0</v>
      </c>
      <c r="F68" s="291">
        <f t="shared" si="15"/>
        <v>1200.21</v>
      </c>
      <c r="G68" s="291">
        <f t="shared" si="15"/>
        <v>1061.45</v>
      </c>
      <c r="H68" s="304">
        <f t="shared" si="1"/>
        <v>0.8843868989593487</v>
      </c>
    </row>
    <row r="69" spans="1:8" ht="15.75" customHeight="1">
      <c r="A69" s="288" t="s">
        <v>1001</v>
      </c>
      <c r="B69" s="295" t="s">
        <v>1091</v>
      </c>
      <c r="C69" s="305" t="s">
        <v>955</v>
      </c>
      <c r="D69" s="295" t="s">
        <v>529</v>
      </c>
      <c r="E69" s="291"/>
      <c r="F69" s="291">
        <v>1200.21</v>
      </c>
      <c r="G69" s="291">
        <v>1061.45</v>
      </c>
      <c r="H69" s="304">
        <f t="shared" si="1"/>
        <v>0.8843868989593487</v>
      </c>
    </row>
    <row r="70" spans="1:8" ht="89.25">
      <c r="A70" s="286" t="s">
        <v>1097</v>
      </c>
      <c r="B70" s="294" t="s">
        <v>1092</v>
      </c>
      <c r="C70" s="294"/>
      <c r="D70" s="294"/>
      <c r="E70" s="290">
        <f t="shared" si="15"/>
        <v>0</v>
      </c>
      <c r="F70" s="290">
        <f t="shared" si="15"/>
        <v>266.88</v>
      </c>
      <c r="G70" s="290">
        <f t="shared" si="15"/>
        <v>266.88</v>
      </c>
      <c r="H70" s="303">
        <f t="shared" si="1"/>
        <v>1</v>
      </c>
    </row>
    <row r="71" spans="1:8" ht="15.75" customHeight="1">
      <c r="A71" s="288" t="s">
        <v>954</v>
      </c>
      <c r="B71" s="295" t="s">
        <v>1092</v>
      </c>
      <c r="C71" s="305" t="s">
        <v>955</v>
      </c>
      <c r="D71" s="295"/>
      <c r="E71" s="291">
        <f t="shared" si="15"/>
        <v>0</v>
      </c>
      <c r="F71" s="291">
        <f t="shared" si="15"/>
        <v>266.88</v>
      </c>
      <c r="G71" s="291">
        <f t="shared" si="15"/>
        <v>266.88</v>
      </c>
      <c r="H71" s="304">
        <f t="shared" si="1"/>
        <v>1</v>
      </c>
    </row>
    <row r="72" spans="1:8" ht="15.75" customHeight="1">
      <c r="A72" s="288" t="s">
        <v>1001</v>
      </c>
      <c r="B72" s="295" t="s">
        <v>1092</v>
      </c>
      <c r="C72" s="305" t="s">
        <v>955</v>
      </c>
      <c r="D72" s="295" t="s">
        <v>529</v>
      </c>
      <c r="E72" s="291"/>
      <c r="F72" s="291">
        <v>266.88</v>
      </c>
      <c r="G72" s="291">
        <v>266.88</v>
      </c>
      <c r="H72" s="304">
        <f t="shared" si="1"/>
        <v>1</v>
      </c>
    </row>
    <row r="73" spans="1:8" ht="25.5" customHeight="1">
      <c r="A73" s="306" t="s">
        <v>1101</v>
      </c>
      <c r="B73" s="294" t="s">
        <v>1102</v>
      </c>
      <c r="C73" s="294"/>
      <c r="D73" s="294"/>
      <c r="E73" s="290">
        <f aca="true" t="shared" si="16" ref="E73:G74">E74</f>
        <v>0</v>
      </c>
      <c r="F73" s="290">
        <f t="shared" si="16"/>
        <v>255.38</v>
      </c>
      <c r="G73" s="290">
        <f t="shared" si="16"/>
        <v>255.38</v>
      </c>
      <c r="H73" s="303">
        <f t="shared" si="1"/>
        <v>1</v>
      </c>
    </row>
    <row r="74" spans="1:8" ht="31.5" customHeight="1">
      <c r="A74" s="288" t="s">
        <v>954</v>
      </c>
      <c r="B74" s="295" t="s">
        <v>1102</v>
      </c>
      <c r="C74" s="305" t="s">
        <v>955</v>
      </c>
      <c r="D74" s="295"/>
      <c r="E74" s="291">
        <f t="shared" si="16"/>
        <v>0</v>
      </c>
      <c r="F74" s="291">
        <f t="shared" si="16"/>
        <v>255.38</v>
      </c>
      <c r="G74" s="291">
        <f t="shared" si="16"/>
        <v>255.38</v>
      </c>
      <c r="H74" s="304">
        <f t="shared" si="1"/>
        <v>1</v>
      </c>
    </row>
    <row r="75" spans="1:8" ht="28.5" customHeight="1">
      <c r="A75" s="288" t="s">
        <v>1001</v>
      </c>
      <c r="B75" s="295" t="s">
        <v>1102</v>
      </c>
      <c r="C75" s="305" t="s">
        <v>955</v>
      </c>
      <c r="D75" s="295" t="s">
        <v>529</v>
      </c>
      <c r="E75" s="291"/>
      <c r="F75" s="291">
        <v>255.38</v>
      </c>
      <c r="G75" s="291">
        <v>255.38</v>
      </c>
      <c r="H75" s="304">
        <f t="shared" si="1"/>
        <v>1</v>
      </c>
    </row>
    <row r="76" spans="1:8" ht="76.5">
      <c r="A76" s="306" t="s">
        <v>1103</v>
      </c>
      <c r="B76" s="294" t="s">
        <v>1104</v>
      </c>
      <c r="C76" s="294"/>
      <c r="D76" s="294"/>
      <c r="E76" s="290">
        <f aca="true" t="shared" si="17" ref="E76:G77">E77</f>
        <v>0</v>
      </c>
      <c r="F76" s="290">
        <f t="shared" si="17"/>
        <v>269.99</v>
      </c>
      <c r="G76" s="290">
        <f t="shared" si="17"/>
        <v>55.9</v>
      </c>
      <c r="H76" s="303">
        <f t="shared" si="1"/>
        <v>0.20704470535945774</v>
      </c>
    </row>
    <row r="77" spans="1:8" ht="25.5" customHeight="1">
      <c r="A77" s="288" t="s">
        <v>954</v>
      </c>
      <c r="B77" s="295" t="s">
        <v>1104</v>
      </c>
      <c r="C77" s="305" t="s">
        <v>955</v>
      </c>
      <c r="D77" s="295"/>
      <c r="E77" s="291">
        <f t="shared" si="17"/>
        <v>0</v>
      </c>
      <c r="F77" s="291">
        <f t="shared" si="17"/>
        <v>269.99</v>
      </c>
      <c r="G77" s="291">
        <f t="shared" si="17"/>
        <v>55.9</v>
      </c>
      <c r="H77" s="304">
        <f aca="true" t="shared" si="18" ref="H77:H145">G77/F77</f>
        <v>0.20704470535945774</v>
      </c>
    </row>
    <row r="78" spans="1:8" ht="19.5" customHeight="1">
      <c r="A78" s="288" t="s">
        <v>1001</v>
      </c>
      <c r="B78" s="295" t="s">
        <v>1104</v>
      </c>
      <c r="C78" s="305" t="s">
        <v>955</v>
      </c>
      <c r="D78" s="295" t="s">
        <v>529</v>
      </c>
      <c r="E78" s="291"/>
      <c r="F78" s="291">
        <v>269.99</v>
      </c>
      <c r="G78" s="291">
        <v>55.9</v>
      </c>
      <c r="H78" s="304">
        <f t="shared" si="18"/>
        <v>0.20704470535945774</v>
      </c>
    </row>
    <row r="79" spans="1:8" ht="13.5" customHeight="1">
      <c r="A79" s="286" t="s">
        <v>1002</v>
      </c>
      <c r="B79" s="294" t="s">
        <v>1003</v>
      </c>
      <c r="C79" s="294"/>
      <c r="D79" s="294"/>
      <c r="E79" s="290">
        <f aca="true" t="shared" si="19" ref="E79:G81">E80</f>
        <v>500</v>
      </c>
      <c r="F79" s="290">
        <f t="shared" si="19"/>
        <v>500</v>
      </c>
      <c r="G79" s="290">
        <f t="shared" si="19"/>
        <v>99</v>
      </c>
      <c r="H79" s="303">
        <f t="shared" si="18"/>
        <v>0.198</v>
      </c>
    </row>
    <row r="80" spans="1:8" ht="25.5">
      <c r="A80" s="286" t="s">
        <v>1004</v>
      </c>
      <c r="B80" s="294" t="s">
        <v>1005</v>
      </c>
      <c r="C80" s="294" t="s">
        <v>941</v>
      </c>
      <c r="D80" s="294"/>
      <c r="E80" s="290">
        <f t="shared" si="19"/>
        <v>500</v>
      </c>
      <c r="F80" s="290">
        <f t="shared" si="19"/>
        <v>500</v>
      </c>
      <c r="G80" s="290">
        <f t="shared" si="19"/>
        <v>99</v>
      </c>
      <c r="H80" s="303">
        <f>G80/F80</f>
        <v>0.198</v>
      </c>
    </row>
    <row r="81" spans="1:8" ht="13.5" customHeight="1">
      <c r="A81" s="286" t="s">
        <v>1006</v>
      </c>
      <c r="B81" s="294" t="s">
        <v>1007</v>
      </c>
      <c r="C81" s="294"/>
      <c r="D81" s="294"/>
      <c r="E81" s="290">
        <f t="shared" si="19"/>
        <v>500</v>
      </c>
      <c r="F81" s="290">
        <f t="shared" si="19"/>
        <v>500</v>
      </c>
      <c r="G81" s="290">
        <f t="shared" si="19"/>
        <v>99</v>
      </c>
      <c r="H81" s="303">
        <f>G81/F81</f>
        <v>0.198</v>
      </c>
    </row>
    <row r="82" spans="1:8" ht="13.5" customHeight="1">
      <c r="A82" s="288" t="s">
        <v>954</v>
      </c>
      <c r="B82" s="295" t="s">
        <v>1007</v>
      </c>
      <c r="C82" s="295" t="s">
        <v>955</v>
      </c>
      <c r="D82" s="295"/>
      <c r="E82" s="291">
        <f>E83</f>
        <v>500</v>
      </c>
      <c r="F82" s="291">
        <f>F83</f>
        <v>500</v>
      </c>
      <c r="G82" s="291">
        <f>G83</f>
        <v>99</v>
      </c>
      <c r="H82" s="304">
        <f>G82/F82</f>
        <v>0.198</v>
      </c>
    </row>
    <row r="83" spans="1:8" ht="12.75">
      <c r="A83" s="288" t="s">
        <v>834</v>
      </c>
      <c r="B83" s="295" t="s">
        <v>1007</v>
      </c>
      <c r="C83" s="295" t="s">
        <v>955</v>
      </c>
      <c r="D83" s="295" t="s">
        <v>894</v>
      </c>
      <c r="E83" s="291">
        <v>500</v>
      </c>
      <c r="F83" s="291">
        <v>500</v>
      </c>
      <c r="G83" s="291">
        <v>99</v>
      </c>
      <c r="H83" s="304">
        <f t="shared" si="18"/>
        <v>0.198</v>
      </c>
    </row>
    <row r="84" spans="1:8" ht="25.5">
      <c r="A84" s="286" t="s">
        <v>1008</v>
      </c>
      <c r="B84" s="294" t="s">
        <v>1009</v>
      </c>
      <c r="C84" s="294" t="s">
        <v>941</v>
      </c>
      <c r="D84" s="294"/>
      <c r="E84" s="290">
        <f>E85</f>
        <v>120</v>
      </c>
      <c r="F84" s="290">
        <f>F85</f>
        <v>305.11</v>
      </c>
      <c r="G84" s="290">
        <f>G85</f>
        <v>252.78</v>
      </c>
      <c r="H84" s="303">
        <f t="shared" si="18"/>
        <v>0.8284880862639703</v>
      </c>
    </row>
    <row r="85" spans="1:8" ht="18.75" customHeight="1">
      <c r="A85" s="286" t="s">
        <v>1010</v>
      </c>
      <c r="B85" s="294" t="s">
        <v>1011</v>
      </c>
      <c r="C85" s="294"/>
      <c r="D85" s="294"/>
      <c r="E85" s="290">
        <f>E86+E89</f>
        <v>120</v>
      </c>
      <c r="F85" s="290">
        <f>F86+F89</f>
        <v>305.11</v>
      </c>
      <c r="G85" s="290">
        <f>G86+G89</f>
        <v>252.78</v>
      </c>
      <c r="H85" s="303">
        <f t="shared" si="18"/>
        <v>0.8284880862639703</v>
      </c>
    </row>
    <row r="86" spans="1:8" ht="51">
      <c r="A86" s="286" t="s">
        <v>1105</v>
      </c>
      <c r="B86" s="294" t="s">
        <v>1093</v>
      </c>
      <c r="C86" s="294"/>
      <c r="D86" s="294"/>
      <c r="E86" s="290">
        <f aca="true" t="shared" si="20" ref="E86:G87">E87</f>
        <v>0</v>
      </c>
      <c r="F86" s="290">
        <f t="shared" si="20"/>
        <v>45.41</v>
      </c>
      <c r="G86" s="290">
        <f t="shared" si="20"/>
        <v>40.1</v>
      </c>
      <c r="H86" s="303">
        <f t="shared" si="18"/>
        <v>0.8830654040960142</v>
      </c>
    </row>
    <row r="87" spans="1:8" ht="36" customHeight="1">
      <c r="A87" s="288" t="s">
        <v>1106</v>
      </c>
      <c r="B87" s="295" t="s">
        <v>1093</v>
      </c>
      <c r="C87" s="295" t="s">
        <v>588</v>
      </c>
      <c r="D87" s="295"/>
      <c r="E87" s="291">
        <f t="shared" si="20"/>
        <v>0</v>
      </c>
      <c r="F87" s="291">
        <f t="shared" si="20"/>
        <v>45.41</v>
      </c>
      <c r="G87" s="291">
        <f t="shared" si="20"/>
        <v>40.1</v>
      </c>
      <c r="H87" s="304">
        <f t="shared" si="18"/>
        <v>0.8830654040960142</v>
      </c>
    </row>
    <row r="88" spans="1:8" ht="25.5" customHeight="1">
      <c r="A88" s="288" t="s">
        <v>267</v>
      </c>
      <c r="B88" s="295" t="s">
        <v>1093</v>
      </c>
      <c r="C88" s="295" t="s">
        <v>588</v>
      </c>
      <c r="D88" s="295" t="s">
        <v>268</v>
      </c>
      <c r="E88" s="291"/>
      <c r="F88" s="291">
        <v>45.41</v>
      </c>
      <c r="G88" s="291">
        <v>40.1</v>
      </c>
      <c r="H88" s="304">
        <f t="shared" si="18"/>
        <v>0.8830654040960142</v>
      </c>
    </row>
    <row r="89" spans="1:8" ht="13.5" customHeight="1">
      <c r="A89" s="286" t="s">
        <v>1012</v>
      </c>
      <c r="B89" s="294" t="s">
        <v>1013</v>
      </c>
      <c r="C89" s="294"/>
      <c r="D89" s="294"/>
      <c r="E89" s="290">
        <f>E90+E92</f>
        <v>120</v>
      </c>
      <c r="F89" s="290">
        <f>F90+F92</f>
        <v>259.7</v>
      </c>
      <c r="G89" s="290">
        <f>G90+G92</f>
        <v>212.68</v>
      </c>
      <c r="H89" s="303">
        <f t="shared" si="18"/>
        <v>0.8189449364651522</v>
      </c>
    </row>
    <row r="90" spans="1:8" ht="66" customHeight="1">
      <c r="A90" s="288" t="s">
        <v>1107</v>
      </c>
      <c r="B90" s="295" t="s">
        <v>1013</v>
      </c>
      <c r="C90" s="295" t="s">
        <v>588</v>
      </c>
      <c r="D90" s="295"/>
      <c r="E90" s="291">
        <f>E91</f>
        <v>0</v>
      </c>
      <c r="F90" s="291">
        <f>F91</f>
        <v>229.7</v>
      </c>
      <c r="G90" s="291">
        <f>G91</f>
        <v>195.68</v>
      </c>
      <c r="H90" s="304">
        <f t="shared" si="18"/>
        <v>0.8518937744884633</v>
      </c>
    </row>
    <row r="91" spans="1:8" ht="25.5" customHeight="1">
      <c r="A91" s="288" t="s">
        <v>267</v>
      </c>
      <c r="B91" s="295" t="s">
        <v>1013</v>
      </c>
      <c r="C91" s="295" t="s">
        <v>588</v>
      </c>
      <c r="D91" s="295" t="s">
        <v>268</v>
      </c>
      <c r="E91" s="291">
        <v>0</v>
      </c>
      <c r="F91" s="291">
        <v>229.7</v>
      </c>
      <c r="G91" s="291">
        <v>195.68</v>
      </c>
      <c r="H91" s="303">
        <f t="shared" si="18"/>
        <v>0.8518937744884633</v>
      </c>
    </row>
    <row r="92" spans="1:8" ht="26.25" customHeight="1">
      <c r="A92" s="288" t="s">
        <v>1107</v>
      </c>
      <c r="B92" s="295" t="s">
        <v>1013</v>
      </c>
      <c r="C92" s="295" t="s">
        <v>588</v>
      </c>
      <c r="D92" s="295"/>
      <c r="E92" s="291">
        <f>E93</f>
        <v>120</v>
      </c>
      <c r="F92" s="291">
        <f>F93</f>
        <v>30</v>
      </c>
      <c r="G92" s="291">
        <f>G93</f>
        <v>17</v>
      </c>
      <c r="H92" s="304">
        <f t="shared" si="18"/>
        <v>0.5666666666666667</v>
      </c>
    </row>
    <row r="93" spans="1:8" ht="33" customHeight="1">
      <c r="A93" s="288" t="s">
        <v>267</v>
      </c>
      <c r="B93" s="295" t="s">
        <v>1013</v>
      </c>
      <c r="C93" s="295" t="s">
        <v>588</v>
      </c>
      <c r="D93" s="295" t="s">
        <v>268</v>
      </c>
      <c r="E93" s="291">
        <v>120</v>
      </c>
      <c r="F93" s="291">
        <v>30</v>
      </c>
      <c r="G93" s="291">
        <v>17</v>
      </c>
      <c r="H93" s="304">
        <f t="shared" si="18"/>
        <v>0.5666666666666667</v>
      </c>
    </row>
    <row r="94" spans="1:8" ht="27.75" customHeight="1">
      <c r="A94" s="286" t="s">
        <v>1014</v>
      </c>
      <c r="B94" s="294" t="s">
        <v>1015</v>
      </c>
      <c r="C94" s="294"/>
      <c r="D94" s="294"/>
      <c r="E94" s="290">
        <f>E95+E104</f>
        <v>9494.18</v>
      </c>
      <c r="F94" s="290">
        <f>F95+F104</f>
        <v>9429.13</v>
      </c>
      <c r="G94" s="290">
        <f>G95+G104</f>
        <v>5809.4400000000005</v>
      </c>
      <c r="H94" s="303">
        <f t="shared" si="18"/>
        <v>0.6161162270538216</v>
      </c>
    </row>
    <row r="95" spans="1:8" ht="30.75" customHeight="1">
      <c r="A95" s="286" t="s">
        <v>1016</v>
      </c>
      <c r="B95" s="294" t="s">
        <v>1017</v>
      </c>
      <c r="C95" s="294" t="s">
        <v>941</v>
      </c>
      <c r="D95" s="294"/>
      <c r="E95" s="290">
        <f>E96+E99</f>
        <v>6646.48</v>
      </c>
      <c r="F95" s="290">
        <f>F96+F99</f>
        <v>6646.48</v>
      </c>
      <c r="G95" s="290">
        <f>G96+G99</f>
        <v>4252.13</v>
      </c>
      <c r="H95" s="303">
        <f t="shared" si="18"/>
        <v>0.6397566832368412</v>
      </c>
    </row>
    <row r="96" spans="1:8" ht="16.5" customHeight="1">
      <c r="A96" s="286" t="s">
        <v>1018</v>
      </c>
      <c r="B96" s="294" t="s">
        <v>1019</v>
      </c>
      <c r="C96" s="294" t="s">
        <v>941</v>
      </c>
      <c r="D96" s="294"/>
      <c r="E96" s="290">
        <f aca="true" t="shared" si="21" ref="E96:G97">E97</f>
        <v>5173.5</v>
      </c>
      <c r="F96" s="290">
        <f t="shared" si="21"/>
        <v>5173.5</v>
      </c>
      <c r="G96" s="290">
        <f t="shared" si="21"/>
        <v>3343.17</v>
      </c>
      <c r="H96" s="303">
        <f t="shared" si="18"/>
        <v>0.6462104957958829</v>
      </c>
    </row>
    <row r="97" spans="1:8" ht="16.5" customHeight="1">
      <c r="A97" s="307" t="s">
        <v>1020</v>
      </c>
      <c r="B97" s="295" t="s">
        <v>1019</v>
      </c>
      <c r="C97" s="295" t="s">
        <v>1021</v>
      </c>
      <c r="D97" s="295"/>
      <c r="E97" s="291">
        <f t="shared" si="21"/>
        <v>5173.5</v>
      </c>
      <c r="F97" s="291">
        <f t="shared" si="21"/>
        <v>5173.5</v>
      </c>
      <c r="G97" s="291">
        <f t="shared" si="21"/>
        <v>3343.17</v>
      </c>
      <c r="H97" s="304">
        <f t="shared" si="18"/>
        <v>0.6462104957958829</v>
      </c>
    </row>
    <row r="98" spans="1:8" ht="12.75" customHeight="1">
      <c r="A98" s="307" t="s">
        <v>1022</v>
      </c>
      <c r="B98" s="295" t="s">
        <v>1019</v>
      </c>
      <c r="C98" s="295" t="s">
        <v>1021</v>
      </c>
      <c r="D98" s="295" t="s">
        <v>15</v>
      </c>
      <c r="E98" s="291">
        <v>5173.5</v>
      </c>
      <c r="F98" s="291">
        <v>5173.5</v>
      </c>
      <c r="G98" s="291">
        <v>3343.17</v>
      </c>
      <c r="H98" s="304">
        <f t="shared" si="18"/>
        <v>0.6462104957958829</v>
      </c>
    </row>
    <row r="99" spans="1:8" ht="16.5" customHeight="1">
      <c r="A99" s="286" t="s">
        <v>785</v>
      </c>
      <c r="B99" s="294" t="s">
        <v>1023</v>
      </c>
      <c r="C99" s="294" t="s">
        <v>941</v>
      </c>
      <c r="D99" s="294"/>
      <c r="E99" s="290">
        <f>E100+E102</f>
        <v>1472.98</v>
      </c>
      <c r="F99" s="290">
        <f>F100+F102</f>
        <v>1472.98</v>
      </c>
      <c r="G99" s="290">
        <f>G100+G102</f>
        <v>908.96</v>
      </c>
      <c r="H99" s="303">
        <f t="shared" si="18"/>
        <v>0.6170891661801247</v>
      </c>
    </row>
    <row r="100" spans="1:8" ht="15" customHeight="1">
      <c r="A100" s="307" t="s">
        <v>1020</v>
      </c>
      <c r="B100" s="295" t="s">
        <v>1023</v>
      </c>
      <c r="C100" s="295" t="s">
        <v>1021</v>
      </c>
      <c r="D100" s="295"/>
      <c r="E100" s="291">
        <f>E101</f>
        <v>1204.68</v>
      </c>
      <c r="F100" s="291">
        <f>F101</f>
        <v>1204.68</v>
      </c>
      <c r="G100" s="291">
        <f>G101</f>
        <v>908.96</v>
      </c>
      <c r="H100" s="304">
        <f t="shared" si="18"/>
        <v>0.7545240229770561</v>
      </c>
    </row>
    <row r="101" spans="1:8" ht="24" customHeight="1">
      <c r="A101" s="307" t="s">
        <v>1022</v>
      </c>
      <c r="B101" s="295" t="s">
        <v>1023</v>
      </c>
      <c r="C101" s="295" t="s">
        <v>1021</v>
      </c>
      <c r="D101" s="295" t="s">
        <v>15</v>
      </c>
      <c r="E101" s="291">
        <v>1204.68</v>
      </c>
      <c r="F101" s="291">
        <v>1204.68</v>
      </c>
      <c r="G101" s="291">
        <v>908.96</v>
      </c>
      <c r="H101" s="304">
        <f t="shared" si="18"/>
        <v>0.7545240229770561</v>
      </c>
    </row>
    <row r="102" spans="1:8" ht="33.75">
      <c r="A102" s="288" t="s">
        <v>1024</v>
      </c>
      <c r="B102" s="295" t="s">
        <v>1023</v>
      </c>
      <c r="C102" s="295" t="s">
        <v>586</v>
      </c>
      <c r="D102" s="295"/>
      <c r="E102" s="291">
        <f>E103</f>
        <v>268.3</v>
      </c>
      <c r="F102" s="291">
        <f>F103</f>
        <v>268.3</v>
      </c>
      <c r="G102" s="291">
        <f>G103</f>
        <v>0</v>
      </c>
      <c r="H102" s="304">
        <f t="shared" si="18"/>
        <v>0</v>
      </c>
    </row>
    <row r="103" spans="1:8" ht="36" customHeight="1">
      <c r="A103" s="288" t="s">
        <v>1022</v>
      </c>
      <c r="B103" s="295" t="s">
        <v>1023</v>
      </c>
      <c r="C103" s="295" t="s">
        <v>586</v>
      </c>
      <c r="D103" s="295" t="s">
        <v>15</v>
      </c>
      <c r="E103" s="291">
        <v>268.3</v>
      </c>
      <c r="F103" s="291">
        <v>268.3</v>
      </c>
      <c r="G103" s="291">
        <v>0</v>
      </c>
      <c r="H103" s="304">
        <f t="shared" si="18"/>
        <v>0</v>
      </c>
    </row>
    <row r="104" spans="1:8" ht="16.5" customHeight="1">
      <c r="A104" s="286" t="s">
        <v>1025</v>
      </c>
      <c r="B104" s="294" t="s">
        <v>1026</v>
      </c>
      <c r="C104" s="294"/>
      <c r="D104" s="294"/>
      <c r="E104" s="290">
        <f>E105+E112+E115</f>
        <v>2847.7</v>
      </c>
      <c r="F104" s="290">
        <f>F105+F112+F115</f>
        <v>2782.65</v>
      </c>
      <c r="G104" s="290">
        <f>G105+G112+G115</f>
        <v>1557.31</v>
      </c>
      <c r="H104" s="303">
        <f t="shared" si="18"/>
        <v>0.5596499739456992</v>
      </c>
    </row>
    <row r="105" spans="1:8" ht="12.75" customHeight="1">
      <c r="A105" s="286" t="s">
        <v>1027</v>
      </c>
      <c r="B105" s="294" t="s">
        <v>1028</v>
      </c>
      <c r="C105" s="294" t="s">
        <v>941</v>
      </c>
      <c r="D105" s="294"/>
      <c r="E105" s="290">
        <f>E106+E108+E110</f>
        <v>2537.7</v>
      </c>
      <c r="F105" s="290">
        <f>F106+F108+F110</f>
        <v>2571.65</v>
      </c>
      <c r="G105" s="290">
        <f>G106+G108+G110</f>
        <v>1557.31</v>
      </c>
      <c r="H105" s="303">
        <f t="shared" si="18"/>
        <v>0.6055684093869694</v>
      </c>
    </row>
    <row r="106" spans="1:8" ht="24" customHeight="1">
      <c r="A106" s="307" t="s">
        <v>1020</v>
      </c>
      <c r="B106" s="295" t="s">
        <v>1028</v>
      </c>
      <c r="C106" s="295" t="s">
        <v>1021</v>
      </c>
      <c r="D106" s="295"/>
      <c r="E106" s="291">
        <f>E107</f>
        <v>1447.5</v>
      </c>
      <c r="F106" s="291">
        <f>F107</f>
        <v>1447.5</v>
      </c>
      <c r="G106" s="291">
        <f>G107</f>
        <v>904.95</v>
      </c>
      <c r="H106" s="304">
        <f t="shared" si="18"/>
        <v>0.6251813471502591</v>
      </c>
    </row>
    <row r="107" spans="1:8" ht="44.25" customHeight="1">
      <c r="A107" s="307" t="s">
        <v>1022</v>
      </c>
      <c r="B107" s="295" t="s">
        <v>1028</v>
      </c>
      <c r="C107" s="295" t="s">
        <v>1021</v>
      </c>
      <c r="D107" s="295" t="s">
        <v>15</v>
      </c>
      <c r="E107" s="291">
        <v>1447.5</v>
      </c>
      <c r="F107" s="291">
        <v>1447.5</v>
      </c>
      <c r="G107" s="291">
        <v>904.95</v>
      </c>
      <c r="H107" s="304">
        <f t="shared" si="18"/>
        <v>0.6251813471502591</v>
      </c>
    </row>
    <row r="108" spans="1:8" ht="26.25" customHeight="1">
      <c r="A108" s="288" t="s">
        <v>1024</v>
      </c>
      <c r="B108" s="295" t="s">
        <v>1028</v>
      </c>
      <c r="C108" s="295" t="s">
        <v>586</v>
      </c>
      <c r="D108" s="295"/>
      <c r="E108" s="291">
        <v>115.8</v>
      </c>
      <c r="F108" s="291">
        <f>F109</f>
        <v>115.8</v>
      </c>
      <c r="G108" s="291">
        <f>G109</f>
        <v>110.68</v>
      </c>
      <c r="H108" s="304">
        <f t="shared" si="18"/>
        <v>0.9557858376511227</v>
      </c>
    </row>
    <row r="109" spans="1:8" ht="45">
      <c r="A109" s="288" t="s">
        <v>1022</v>
      </c>
      <c r="B109" s="295" t="s">
        <v>1028</v>
      </c>
      <c r="C109" s="295" t="s">
        <v>586</v>
      </c>
      <c r="D109" s="295" t="s">
        <v>15</v>
      </c>
      <c r="E109" s="291">
        <v>110.3</v>
      </c>
      <c r="F109" s="291">
        <v>115.8</v>
      </c>
      <c r="G109" s="291">
        <v>110.68</v>
      </c>
      <c r="H109" s="304">
        <f t="shared" si="18"/>
        <v>0.9557858376511227</v>
      </c>
    </row>
    <row r="110" spans="1:8" ht="33.75">
      <c r="A110" s="288" t="s">
        <v>954</v>
      </c>
      <c r="B110" s="295" t="s">
        <v>1028</v>
      </c>
      <c r="C110" s="295" t="s">
        <v>955</v>
      </c>
      <c r="D110" s="295"/>
      <c r="E110" s="291">
        <f>E111</f>
        <v>974.4</v>
      </c>
      <c r="F110" s="291">
        <f>F111</f>
        <v>1008.35</v>
      </c>
      <c r="G110" s="291">
        <f>G111</f>
        <v>541.68</v>
      </c>
      <c r="H110" s="304">
        <f t="shared" si="18"/>
        <v>0.5371944265384042</v>
      </c>
    </row>
    <row r="111" spans="1:8" ht="45">
      <c r="A111" s="288" t="s">
        <v>1022</v>
      </c>
      <c r="B111" s="295" t="s">
        <v>1028</v>
      </c>
      <c r="C111" s="295" t="s">
        <v>955</v>
      </c>
      <c r="D111" s="295" t="s">
        <v>15</v>
      </c>
      <c r="E111" s="291">
        <v>974.4</v>
      </c>
      <c r="F111" s="291">
        <v>1008.35</v>
      </c>
      <c r="G111" s="291">
        <v>541.68</v>
      </c>
      <c r="H111" s="304">
        <f t="shared" si="18"/>
        <v>0.5371944265384042</v>
      </c>
    </row>
    <row r="112" spans="1:8" ht="25.5">
      <c r="A112" s="286" t="s">
        <v>736</v>
      </c>
      <c r="B112" s="294" t="s">
        <v>1029</v>
      </c>
      <c r="C112" s="294" t="s">
        <v>941</v>
      </c>
      <c r="D112" s="294"/>
      <c r="E112" s="290">
        <f aca="true" t="shared" si="22" ref="E112:G113">E113</f>
        <v>310</v>
      </c>
      <c r="F112" s="290">
        <f t="shared" si="22"/>
        <v>210</v>
      </c>
      <c r="G112" s="290">
        <f t="shared" si="22"/>
        <v>0</v>
      </c>
      <c r="H112" s="303">
        <f t="shared" si="18"/>
        <v>0</v>
      </c>
    </row>
    <row r="113" spans="1:8" ht="45">
      <c r="A113" s="307" t="s">
        <v>1030</v>
      </c>
      <c r="B113" s="295" t="s">
        <v>1029</v>
      </c>
      <c r="C113" s="295" t="s">
        <v>588</v>
      </c>
      <c r="D113" s="295"/>
      <c r="E113" s="291">
        <f t="shared" si="22"/>
        <v>310</v>
      </c>
      <c r="F113" s="291">
        <f t="shared" si="22"/>
        <v>210</v>
      </c>
      <c r="G113" s="291">
        <f t="shared" si="22"/>
        <v>0</v>
      </c>
      <c r="H113" s="304">
        <f t="shared" si="18"/>
        <v>0</v>
      </c>
    </row>
    <row r="114" spans="1:8" ht="30" customHeight="1">
      <c r="A114" s="307" t="s">
        <v>773</v>
      </c>
      <c r="B114" s="295" t="s">
        <v>1029</v>
      </c>
      <c r="C114" s="295" t="s">
        <v>588</v>
      </c>
      <c r="D114" s="295" t="s">
        <v>735</v>
      </c>
      <c r="E114" s="291">
        <v>310</v>
      </c>
      <c r="F114" s="291">
        <v>210</v>
      </c>
      <c r="G114" s="291">
        <v>0</v>
      </c>
      <c r="H114" s="304">
        <f t="shared" si="18"/>
        <v>0</v>
      </c>
    </row>
    <row r="115" spans="1:8" ht="26.25" customHeight="1">
      <c r="A115" s="286" t="s">
        <v>1031</v>
      </c>
      <c r="B115" s="294" t="s">
        <v>1032</v>
      </c>
      <c r="C115" s="294" t="s">
        <v>941</v>
      </c>
      <c r="D115" s="294"/>
      <c r="E115" s="290">
        <f aca="true" t="shared" si="23" ref="E115:G116">E116</f>
        <v>0</v>
      </c>
      <c r="F115" s="290">
        <f t="shared" si="23"/>
        <v>1</v>
      </c>
      <c r="G115" s="290">
        <f t="shared" si="23"/>
        <v>0</v>
      </c>
      <c r="H115" s="303">
        <f t="shared" si="18"/>
        <v>0</v>
      </c>
    </row>
    <row r="116" spans="1:8" ht="25.5" customHeight="1">
      <c r="A116" s="288" t="s">
        <v>954</v>
      </c>
      <c r="B116" s="295" t="s">
        <v>1032</v>
      </c>
      <c r="C116" s="295" t="s">
        <v>955</v>
      </c>
      <c r="D116" s="295"/>
      <c r="E116" s="291">
        <f t="shared" si="23"/>
        <v>0</v>
      </c>
      <c r="F116" s="291">
        <f t="shared" si="23"/>
        <v>1</v>
      </c>
      <c r="G116" s="291">
        <f t="shared" si="23"/>
        <v>0</v>
      </c>
      <c r="H116" s="304">
        <f t="shared" si="18"/>
        <v>0</v>
      </c>
    </row>
    <row r="117" spans="1:8" ht="24.75" customHeight="1">
      <c r="A117" s="288" t="s">
        <v>1022</v>
      </c>
      <c r="B117" s="295" t="s">
        <v>1032</v>
      </c>
      <c r="C117" s="295" t="s">
        <v>955</v>
      </c>
      <c r="D117" s="295" t="s">
        <v>15</v>
      </c>
      <c r="E117" s="291">
        <v>0</v>
      </c>
      <c r="F117" s="291">
        <v>1</v>
      </c>
      <c r="G117" s="291">
        <v>0</v>
      </c>
      <c r="H117" s="304">
        <f t="shared" si="18"/>
        <v>0</v>
      </c>
    </row>
    <row r="118" spans="1:8" ht="12.75">
      <c r="A118" s="286" t="s">
        <v>1033</v>
      </c>
      <c r="B118" s="294" t="s">
        <v>1034</v>
      </c>
      <c r="C118" s="294"/>
      <c r="D118" s="294"/>
      <c r="E118" s="290">
        <f>E119</f>
        <v>2528.33</v>
      </c>
      <c r="F118" s="290">
        <f>F119</f>
        <v>2781.7400000000002</v>
      </c>
      <c r="G118" s="290">
        <f>G119</f>
        <v>1017.65</v>
      </c>
      <c r="H118" s="303">
        <f t="shared" si="18"/>
        <v>0.3658321769827518</v>
      </c>
    </row>
    <row r="119" spans="1:8" ht="23.25" customHeight="1">
      <c r="A119" s="286" t="s">
        <v>1035</v>
      </c>
      <c r="B119" s="294" t="s">
        <v>1036</v>
      </c>
      <c r="C119" s="294" t="s">
        <v>941</v>
      </c>
      <c r="D119" s="294"/>
      <c r="E119" s="290">
        <f>E120+E136+E139+E142+E147+E150+E153+E156+E159+E164+E167+E170+E173</f>
        <v>2528.33</v>
      </c>
      <c r="F119" s="290">
        <f>F120+F136+F139+F142+F147+F150+F153+F156+F159+F164+F167+F170+F173</f>
        <v>2781.7400000000002</v>
      </c>
      <c r="G119" s="290">
        <f>G120+G136+G139+G142+G147+G150+G153+G156+G159+G164+G167+G170+G173</f>
        <v>1017.65</v>
      </c>
      <c r="H119" s="303">
        <f t="shared" si="18"/>
        <v>0.3658321769827518</v>
      </c>
    </row>
    <row r="120" spans="1:8" ht="26.25" customHeight="1">
      <c r="A120" s="286" t="s">
        <v>702</v>
      </c>
      <c r="B120" s="294" t="s">
        <v>1037</v>
      </c>
      <c r="C120" s="294"/>
      <c r="D120" s="294"/>
      <c r="E120" s="290">
        <f>E121</f>
        <v>217.6</v>
      </c>
      <c r="F120" s="290">
        <f>F121</f>
        <v>267.9</v>
      </c>
      <c r="G120" s="290">
        <f>G121</f>
        <v>228.07</v>
      </c>
      <c r="H120" s="303">
        <f t="shared" si="18"/>
        <v>0.8513251213139231</v>
      </c>
    </row>
    <row r="121" spans="1:8" ht="26.25" customHeight="1">
      <c r="A121" s="307" t="s">
        <v>881</v>
      </c>
      <c r="B121" s="294" t="s">
        <v>1037</v>
      </c>
      <c r="C121" s="294" t="s">
        <v>1038</v>
      </c>
      <c r="D121" s="294"/>
      <c r="E121" s="290">
        <f>E122+E124+E126+E128+E130+E132+E134</f>
        <v>217.6</v>
      </c>
      <c r="F121" s="290">
        <f>F122+F124+F126+F128+F130+F132+F134</f>
        <v>267.9</v>
      </c>
      <c r="G121" s="290">
        <f>G122+G124+G126+G128+G130+G132+G134</f>
        <v>228.07</v>
      </c>
      <c r="H121" s="303">
        <f t="shared" si="18"/>
        <v>0.8513251213139231</v>
      </c>
    </row>
    <row r="122" spans="1:8" ht="24.75" customHeight="1">
      <c r="A122" s="308" t="s">
        <v>1022</v>
      </c>
      <c r="B122" s="295" t="s">
        <v>1108</v>
      </c>
      <c r="C122" s="295" t="s">
        <v>1038</v>
      </c>
      <c r="D122" s="295"/>
      <c r="E122" s="291">
        <f>E123</f>
        <v>0</v>
      </c>
      <c r="F122" s="291">
        <f>F123</f>
        <v>50.3</v>
      </c>
      <c r="G122" s="291">
        <f>G123</f>
        <v>50.3</v>
      </c>
      <c r="H122" s="304">
        <f t="shared" si="18"/>
        <v>1</v>
      </c>
    </row>
    <row r="123" spans="1:8" ht="17.25" customHeight="1">
      <c r="A123" s="308" t="s">
        <v>1094</v>
      </c>
      <c r="B123" s="295" t="s">
        <v>1108</v>
      </c>
      <c r="C123" s="295" t="s">
        <v>1038</v>
      </c>
      <c r="D123" s="295" t="s">
        <v>15</v>
      </c>
      <c r="E123" s="291"/>
      <c r="F123" s="291">
        <v>50.3</v>
      </c>
      <c r="G123" s="291">
        <v>50.3</v>
      </c>
      <c r="H123" s="304">
        <f t="shared" si="18"/>
        <v>1</v>
      </c>
    </row>
    <row r="124" spans="1:8" ht="16.5" customHeight="1">
      <c r="A124" s="308" t="s">
        <v>1039</v>
      </c>
      <c r="B124" s="295" t="s">
        <v>1040</v>
      </c>
      <c r="C124" s="295" t="s">
        <v>1038</v>
      </c>
      <c r="D124" s="295"/>
      <c r="E124" s="291">
        <f>E125</f>
        <v>48.5</v>
      </c>
      <c r="F124" s="291">
        <f>F125</f>
        <v>48.5</v>
      </c>
      <c r="G124" s="291">
        <f>G125</f>
        <v>36.37</v>
      </c>
      <c r="H124" s="304">
        <f t="shared" si="18"/>
        <v>0.7498969072164948</v>
      </c>
    </row>
    <row r="125" spans="1:8" ht="16.5" customHeight="1">
      <c r="A125" s="308" t="s">
        <v>1022</v>
      </c>
      <c r="B125" s="295" t="s">
        <v>1040</v>
      </c>
      <c r="C125" s="295" t="s">
        <v>1038</v>
      </c>
      <c r="D125" s="295" t="s">
        <v>15</v>
      </c>
      <c r="E125" s="291">
        <v>48.5</v>
      </c>
      <c r="F125" s="291">
        <v>48.5</v>
      </c>
      <c r="G125" s="291">
        <v>36.37</v>
      </c>
      <c r="H125" s="304">
        <f t="shared" si="18"/>
        <v>0.7498969072164948</v>
      </c>
    </row>
    <row r="126" spans="1:8" ht="16.5" customHeight="1">
      <c r="A126" s="308" t="s">
        <v>1041</v>
      </c>
      <c r="B126" s="295" t="s">
        <v>1042</v>
      </c>
      <c r="C126" s="295" t="s">
        <v>1038</v>
      </c>
      <c r="D126" s="295"/>
      <c r="E126" s="291">
        <f>E127</f>
        <v>9.6</v>
      </c>
      <c r="F126" s="291">
        <f>F127</f>
        <v>9.6</v>
      </c>
      <c r="G126" s="291">
        <f>G127</f>
        <v>7.2</v>
      </c>
      <c r="H126" s="304">
        <f>G126/F126</f>
        <v>0.75</v>
      </c>
    </row>
    <row r="127" spans="1:8" ht="51">
      <c r="A127" s="308" t="s">
        <v>1022</v>
      </c>
      <c r="B127" s="295" t="s">
        <v>1042</v>
      </c>
      <c r="C127" s="295" t="s">
        <v>1038</v>
      </c>
      <c r="D127" s="295" t="s">
        <v>15</v>
      </c>
      <c r="E127" s="291">
        <v>9.6</v>
      </c>
      <c r="F127" s="291">
        <v>9.6</v>
      </c>
      <c r="G127" s="291">
        <v>7.2</v>
      </c>
      <c r="H127" s="304">
        <f>G127/F127</f>
        <v>0.75</v>
      </c>
    </row>
    <row r="128" spans="1:8" ht="19.5" customHeight="1">
      <c r="A128" s="308" t="s">
        <v>1043</v>
      </c>
      <c r="B128" s="295" t="s">
        <v>1044</v>
      </c>
      <c r="C128" s="295" t="s">
        <v>1038</v>
      </c>
      <c r="D128" s="295"/>
      <c r="E128" s="291">
        <f>E129</f>
        <v>24</v>
      </c>
      <c r="F128" s="291">
        <f>F129</f>
        <v>24</v>
      </c>
      <c r="G128" s="291">
        <f>G129</f>
        <v>18</v>
      </c>
      <c r="H128" s="304">
        <f t="shared" si="18"/>
        <v>0.75</v>
      </c>
    </row>
    <row r="129" spans="1:8" ht="18.75" customHeight="1">
      <c r="A129" s="308" t="s">
        <v>1022</v>
      </c>
      <c r="B129" s="295" t="s">
        <v>1044</v>
      </c>
      <c r="C129" s="295" t="s">
        <v>1038</v>
      </c>
      <c r="D129" s="295" t="s">
        <v>15</v>
      </c>
      <c r="E129" s="291">
        <v>24</v>
      </c>
      <c r="F129" s="291">
        <v>24</v>
      </c>
      <c r="G129" s="291">
        <v>18</v>
      </c>
      <c r="H129" s="304">
        <f t="shared" si="18"/>
        <v>0.75</v>
      </c>
    </row>
    <row r="130" spans="1:8" ht="18.75" customHeight="1">
      <c r="A130" s="308" t="s">
        <v>1045</v>
      </c>
      <c r="B130" s="295" t="s">
        <v>1046</v>
      </c>
      <c r="C130" s="295" t="s">
        <v>1038</v>
      </c>
      <c r="D130" s="295"/>
      <c r="E130" s="291">
        <f>E131</f>
        <v>29.5</v>
      </c>
      <c r="F130" s="291">
        <f>F131</f>
        <v>29.5</v>
      </c>
      <c r="G130" s="291">
        <f>G131</f>
        <v>22.2</v>
      </c>
      <c r="H130" s="304">
        <f t="shared" si="18"/>
        <v>0.752542372881356</v>
      </c>
    </row>
    <row r="131" spans="1:8" ht="55.5" customHeight="1">
      <c r="A131" s="308" t="s">
        <v>1022</v>
      </c>
      <c r="B131" s="295" t="s">
        <v>1046</v>
      </c>
      <c r="C131" s="295" t="s">
        <v>1038</v>
      </c>
      <c r="D131" s="295" t="s">
        <v>15</v>
      </c>
      <c r="E131" s="291">
        <v>29.5</v>
      </c>
      <c r="F131" s="291">
        <v>29.5</v>
      </c>
      <c r="G131" s="291">
        <v>22.2</v>
      </c>
      <c r="H131" s="304">
        <f t="shared" si="18"/>
        <v>0.752542372881356</v>
      </c>
    </row>
    <row r="132" spans="1:8" ht="38.25">
      <c r="A132" s="308" t="s">
        <v>1047</v>
      </c>
      <c r="B132" s="295" t="s">
        <v>1048</v>
      </c>
      <c r="C132" s="295" t="s">
        <v>1038</v>
      </c>
      <c r="D132" s="295"/>
      <c r="E132" s="291">
        <f>E133</f>
        <v>58</v>
      </c>
      <c r="F132" s="291">
        <f>F133</f>
        <v>58</v>
      </c>
      <c r="G132" s="291">
        <f>G133</f>
        <v>58</v>
      </c>
      <c r="H132" s="304">
        <f t="shared" si="18"/>
        <v>1</v>
      </c>
    </row>
    <row r="133" spans="1:8" ht="51">
      <c r="A133" s="308" t="s">
        <v>1022</v>
      </c>
      <c r="B133" s="295" t="s">
        <v>1048</v>
      </c>
      <c r="C133" s="295" t="s">
        <v>1038</v>
      </c>
      <c r="D133" s="295" t="s">
        <v>15</v>
      </c>
      <c r="E133" s="291">
        <v>58</v>
      </c>
      <c r="F133" s="291">
        <v>58</v>
      </c>
      <c r="G133" s="291">
        <v>58</v>
      </c>
      <c r="H133" s="304">
        <f t="shared" si="18"/>
        <v>1</v>
      </c>
    </row>
    <row r="134" spans="1:8" ht="38.25">
      <c r="A134" s="308" t="s">
        <v>1049</v>
      </c>
      <c r="B134" s="295" t="s">
        <v>1050</v>
      </c>
      <c r="C134" s="295" t="s">
        <v>1038</v>
      </c>
      <c r="D134" s="295"/>
      <c r="E134" s="291">
        <f>E135</f>
        <v>48</v>
      </c>
      <c r="F134" s="291">
        <f>F135</f>
        <v>48</v>
      </c>
      <c r="G134" s="291">
        <f>G135</f>
        <v>36</v>
      </c>
      <c r="H134" s="304">
        <f t="shared" si="18"/>
        <v>0.75</v>
      </c>
    </row>
    <row r="135" spans="1:8" ht="34.5" customHeight="1">
      <c r="A135" s="308" t="s">
        <v>1022</v>
      </c>
      <c r="B135" s="295" t="s">
        <v>1050</v>
      </c>
      <c r="C135" s="295" t="s">
        <v>1038</v>
      </c>
      <c r="D135" s="295" t="s">
        <v>15</v>
      </c>
      <c r="E135" s="291">
        <v>48</v>
      </c>
      <c r="F135" s="291">
        <v>48</v>
      </c>
      <c r="G135" s="291">
        <v>36</v>
      </c>
      <c r="H135" s="304">
        <f t="shared" si="18"/>
        <v>0.75</v>
      </c>
    </row>
    <row r="136" spans="1:8" ht="21" customHeight="1">
      <c r="A136" s="286" t="s">
        <v>788</v>
      </c>
      <c r="B136" s="294" t="s">
        <v>1051</v>
      </c>
      <c r="C136" s="294" t="s">
        <v>941</v>
      </c>
      <c r="D136" s="294"/>
      <c r="E136" s="290">
        <f aca="true" t="shared" si="24" ref="E136:G137">E137</f>
        <v>100</v>
      </c>
      <c r="F136" s="290">
        <f t="shared" si="24"/>
        <v>100</v>
      </c>
      <c r="G136" s="290">
        <f t="shared" si="24"/>
        <v>0</v>
      </c>
      <c r="H136" s="303">
        <f t="shared" si="18"/>
        <v>0</v>
      </c>
    </row>
    <row r="137" spans="1:8" ht="20.25" customHeight="1">
      <c r="A137" s="307" t="s">
        <v>1052</v>
      </c>
      <c r="B137" s="295" t="s">
        <v>1051</v>
      </c>
      <c r="C137" s="295" t="s">
        <v>1053</v>
      </c>
      <c r="D137" s="295"/>
      <c r="E137" s="291">
        <f t="shared" si="24"/>
        <v>100</v>
      </c>
      <c r="F137" s="291">
        <f t="shared" si="24"/>
        <v>100</v>
      </c>
      <c r="G137" s="291">
        <f t="shared" si="24"/>
        <v>0</v>
      </c>
      <c r="H137" s="304">
        <f t="shared" si="18"/>
        <v>0</v>
      </c>
    </row>
    <row r="138" spans="1:8" ht="15.75" customHeight="1">
      <c r="A138" s="307" t="s">
        <v>465</v>
      </c>
      <c r="B138" s="295" t="s">
        <v>1051</v>
      </c>
      <c r="C138" s="295" t="s">
        <v>1053</v>
      </c>
      <c r="D138" s="295" t="s">
        <v>933</v>
      </c>
      <c r="E138" s="291">
        <v>100</v>
      </c>
      <c r="F138" s="291">
        <v>100</v>
      </c>
      <c r="G138" s="291">
        <v>0</v>
      </c>
      <c r="H138" s="304">
        <f t="shared" si="18"/>
        <v>0</v>
      </c>
    </row>
    <row r="139" spans="1:8" ht="26.25" customHeight="1">
      <c r="A139" s="286" t="s">
        <v>1054</v>
      </c>
      <c r="B139" s="294" t="s">
        <v>1055</v>
      </c>
      <c r="C139" s="294" t="s">
        <v>941</v>
      </c>
      <c r="D139" s="294"/>
      <c r="E139" s="290">
        <f aca="true" t="shared" si="25" ref="E139:G140">E140</f>
        <v>25</v>
      </c>
      <c r="F139" s="290">
        <f t="shared" si="25"/>
        <v>25</v>
      </c>
      <c r="G139" s="290">
        <f t="shared" si="25"/>
        <v>0</v>
      </c>
      <c r="H139" s="303">
        <f t="shared" si="18"/>
        <v>0</v>
      </c>
    </row>
    <row r="140" spans="1:8" ht="16.5" customHeight="1">
      <c r="A140" s="288" t="s">
        <v>954</v>
      </c>
      <c r="B140" s="295" t="s">
        <v>1055</v>
      </c>
      <c r="C140" s="295" t="s">
        <v>955</v>
      </c>
      <c r="D140" s="295"/>
      <c r="E140" s="291">
        <f t="shared" si="25"/>
        <v>25</v>
      </c>
      <c r="F140" s="291">
        <f t="shared" si="25"/>
        <v>25</v>
      </c>
      <c r="G140" s="291">
        <f t="shared" si="25"/>
        <v>0</v>
      </c>
      <c r="H140" s="304">
        <f t="shared" si="18"/>
        <v>0</v>
      </c>
    </row>
    <row r="141" spans="1:8" ht="15.75" customHeight="1">
      <c r="A141" s="288" t="s">
        <v>1056</v>
      </c>
      <c r="B141" s="295" t="s">
        <v>1055</v>
      </c>
      <c r="C141" s="295" t="s">
        <v>955</v>
      </c>
      <c r="D141" s="295" t="s">
        <v>526</v>
      </c>
      <c r="E141" s="291">
        <v>25</v>
      </c>
      <c r="F141" s="291">
        <v>25</v>
      </c>
      <c r="G141" s="291">
        <v>0</v>
      </c>
      <c r="H141" s="304">
        <f t="shared" si="18"/>
        <v>0</v>
      </c>
    </row>
    <row r="142" spans="1:8" ht="38.25">
      <c r="A142" s="286" t="s">
        <v>1057</v>
      </c>
      <c r="B142" s="294" t="s">
        <v>1058</v>
      </c>
      <c r="C142" s="294" t="s">
        <v>941</v>
      </c>
      <c r="D142" s="294"/>
      <c r="E142" s="290">
        <f>E143+E145</f>
        <v>416</v>
      </c>
      <c r="F142" s="290">
        <f>F143+F145</f>
        <v>416</v>
      </c>
      <c r="G142" s="290">
        <f>G143+G145</f>
        <v>91.57000000000001</v>
      </c>
      <c r="H142" s="303">
        <f t="shared" si="18"/>
        <v>0.22012019230769234</v>
      </c>
    </row>
    <row r="143" spans="1:8" ht="15.75" customHeight="1">
      <c r="A143" s="288" t="s">
        <v>954</v>
      </c>
      <c r="B143" s="295" t="s">
        <v>1058</v>
      </c>
      <c r="C143" s="295" t="s">
        <v>955</v>
      </c>
      <c r="D143" s="295"/>
      <c r="E143" s="291">
        <f>E144</f>
        <v>345.7</v>
      </c>
      <c r="F143" s="291">
        <f>F144</f>
        <v>345.7</v>
      </c>
      <c r="G143" s="291">
        <f>G144</f>
        <v>76.45</v>
      </c>
      <c r="H143" s="304">
        <f t="shared" si="18"/>
        <v>0.221145501880243</v>
      </c>
    </row>
    <row r="144" spans="1:8" ht="15.75" customHeight="1">
      <c r="A144" s="288" t="s">
        <v>1056</v>
      </c>
      <c r="B144" s="295" t="s">
        <v>1058</v>
      </c>
      <c r="C144" s="295" t="s">
        <v>955</v>
      </c>
      <c r="D144" s="295" t="s">
        <v>526</v>
      </c>
      <c r="E144" s="291">
        <v>345.7</v>
      </c>
      <c r="F144" s="291">
        <v>345.7</v>
      </c>
      <c r="G144" s="291">
        <v>76.45</v>
      </c>
      <c r="H144" s="304">
        <f t="shared" si="18"/>
        <v>0.221145501880243</v>
      </c>
    </row>
    <row r="145" spans="1:8" ht="25.5" customHeight="1">
      <c r="A145" s="307" t="s">
        <v>1059</v>
      </c>
      <c r="B145" s="295" t="s">
        <v>1058</v>
      </c>
      <c r="C145" s="295" t="s">
        <v>1060</v>
      </c>
      <c r="D145" s="295"/>
      <c r="E145" s="291">
        <f>E146</f>
        <v>70.3</v>
      </c>
      <c r="F145" s="291">
        <f>F146</f>
        <v>70.3</v>
      </c>
      <c r="G145" s="291">
        <f>G146</f>
        <v>15.12</v>
      </c>
      <c r="H145" s="304">
        <f t="shared" si="18"/>
        <v>0.2150782361308677</v>
      </c>
    </row>
    <row r="146" spans="1:8" ht="23.25" customHeight="1">
      <c r="A146" s="288" t="s">
        <v>1056</v>
      </c>
      <c r="B146" s="295" t="s">
        <v>1058</v>
      </c>
      <c r="C146" s="295" t="s">
        <v>1060</v>
      </c>
      <c r="D146" s="295" t="s">
        <v>526</v>
      </c>
      <c r="E146" s="291">
        <v>70.3</v>
      </c>
      <c r="F146" s="291">
        <v>70.3</v>
      </c>
      <c r="G146" s="291">
        <v>15.12</v>
      </c>
      <c r="H146" s="304">
        <f aca="true" t="shared" si="26" ref="H146:H207">G146/F146</f>
        <v>0.2150782361308677</v>
      </c>
    </row>
    <row r="147" spans="1:8" ht="15.75" customHeight="1">
      <c r="A147" s="286" t="s">
        <v>1061</v>
      </c>
      <c r="B147" s="294" t="s">
        <v>1062</v>
      </c>
      <c r="C147" s="294" t="s">
        <v>941</v>
      </c>
      <c r="D147" s="294"/>
      <c r="E147" s="290">
        <f aca="true" t="shared" si="27" ref="E147:G148">E148</f>
        <v>0</v>
      </c>
      <c r="F147" s="290">
        <f t="shared" si="27"/>
        <v>50</v>
      </c>
      <c r="G147" s="290">
        <f t="shared" si="27"/>
        <v>0</v>
      </c>
      <c r="H147" s="303">
        <f t="shared" si="26"/>
        <v>0</v>
      </c>
    </row>
    <row r="148" spans="1:8" ht="25.5" customHeight="1">
      <c r="A148" s="288" t="s">
        <v>954</v>
      </c>
      <c r="B148" s="295" t="s">
        <v>1062</v>
      </c>
      <c r="C148" s="295" t="s">
        <v>955</v>
      </c>
      <c r="D148" s="295"/>
      <c r="E148" s="291">
        <f t="shared" si="27"/>
        <v>0</v>
      </c>
      <c r="F148" s="291">
        <f t="shared" si="27"/>
        <v>50</v>
      </c>
      <c r="G148" s="291">
        <f t="shared" si="27"/>
        <v>0</v>
      </c>
      <c r="H148" s="304">
        <f t="shared" si="26"/>
        <v>0</v>
      </c>
    </row>
    <row r="149" spans="1:8" ht="22.5" customHeight="1">
      <c r="A149" s="288" t="s">
        <v>1056</v>
      </c>
      <c r="B149" s="295" t="s">
        <v>1062</v>
      </c>
      <c r="C149" s="295" t="s">
        <v>955</v>
      </c>
      <c r="D149" s="295" t="s">
        <v>526</v>
      </c>
      <c r="E149" s="291"/>
      <c r="F149" s="291">
        <v>50</v>
      </c>
      <c r="G149" s="291">
        <v>0</v>
      </c>
      <c r="H149" s="304">
        <f t="shared" si="26"/>
        <v>0</v>
      </c>
    </row>
    <row r="150" spans="1:8" ht="16.5" customHeight="1">
      <c r="A150" s="286" t="s">
        <v>823</v>
      </c>
      <c r="B150" s="294" t="s">
        <v>1063</v>
      </c>
      <c r="C150" s="294"/>
      <c r="D150" s="294"/>
      <c r="E150" s="290">
        <f aca="true" t="shared" si="28" ref="E150:G151">E151</f>
        <v>250</v>
      </c>
      <c r="F150" s="290">
        <f t="shared" si="28"/>
        <v>250</v>
      </c>
      <c r="G150" s="290">
        <f t="shared" si="28"/>
        <v>24.42</v>
      </c>
      <c r="H150" s="303">
        <f t="shared" si="26"/>
        <v>0.09768</v>
      </c>
    </row>
    <row r="151" spans="1:8" ht="38.25" customHeight="1">
      <c r="A151" s="288" t="s">
        <v>954</v>
      </c>
      <c r="B151" s="295" t="s">
        <v>1063</v>
      </c>
      <c r="C151" s="295" t="s">
        <v>955</v>
      </c>
      <c r="D151" s="295"/>
      <c r="E151" s="291">
        <f t="shared" si="28"/>
        <v>250</v>
      </c>
      <c r="F151" s="291">
        <f t="shared" si="28"/>
        <v>250</v>
      </c>
      <c r="G151" s="291">
        <f t="shared" si="28"/>
        <v>24.42</v>
      </c>
      <c r="H151" s="304">
        <f t="shared" si="26"/>
        <v>0.09768</v>
      </c>
    </row>
    <row r="152" spans="1:8" ht="26.25" customHeight="1">
      <c r="A152" s="288" t="s">
        <v>409</v>
      </c>
      <c r="B152" s="295" t="s">
        <v>1063</v>
      </c>
      <c r="C152" s="295" t="s">
        <v>955</v>
      </c>
      <c r="D152" s="295" t="s">
        <v>893</v>
      </c>
      <c r="E152" s="291">
        <v>250</v>
      </c>
      <c r="F152" s="291">
        <v>250</v>
      </c>
      <c r="G152" s="291">
        <v>24.42</v>
      </c>
      <c r="H152" s="304">
        <f t="shared" si="26"/>
        <v>0.09768</v>
      </c>
    </row>
    <row r="153" spans="1:8" ht="25.5">
      <c r="A153" s="286" t="s">
        <v>1064</v>
      </c>
      <c r="B153" s="294" t="s">
        <v>1065</v>
      </c>
      <c r="C153" s="294"/>
      <c r="D153" s="294"/>
      <c r="E153" s="290">
        <f aca="true" t="shared" si="29" ref="E153:G154">E154</f>
        <v>50</v>
      </c>
      <c r="F153" s="290">
        <f t="shared" si="29"/>
        <v>50</v>
      </c>
      <c r="G153" s="290">
        <f t="shared" si="29"/>
        <v>0</v>
      </c>
      <c r="H153" s="303">
        <f t="shared" si="26"/>
        <v>0</v>
      </c>
    </row>
    <row r="154" spans="1:8" ht="16.5" customHeight="1">
      <c r="A154" s="288" t="s">
        <v>954</v>
      </c>
      <c r="B154" s="295" t="s">
        <v>1065</v>
      </c>
      <c r="C154" s="295" t="s">
        <v>955</v>
      </c>
      <c r="D154" s="295"/>
      <c r="E154" s="291">
        <f t="shared" si="29"/>
        <v>50</v>
      </c>
      <c r="F154" s="291">
        <f t="shared" si="29"/>
        <v>50</v>
      </c>
      <c r="G154" s="291">
        <f t="shared" si="29"/>
        <v>0</v>
      </c>
      <c r="H154" s="304">
        <f t="shared" si="26"/>
        <v>0</v>
      </c>
    </row>
    <row r="155" spans="1:8" ht="16.5" customHeight="1">
      <c r="A155" s="288" t="s">
        <v>834</v>
      </c>
      <c r="B155" s="295" t="s">
        <v>1065</v>
      </c>
      <c r="C155" s="295" t="s">
        <v>955</v>
      </c>
      <c r="D155" s="295" t="s">
        <v>894</v>
      </c>
      <c r="E155" s="291">
        <v>50</v>
      </c>
      <c r="F155" s="291">
        <v>50</v>
      </c>
      <c r="G155" s="291">
        <v>0</v>
      </c>
      <c r="H155" s="304">
        <f t="shared" si="26"/>
        <v>0</v>
      </c>
    </row>
    <row r="156" spans="1:8" ht="36" customHeight="1">
      <c r="A156" s="286" t="s">
        <v>909</v>
      </c>
      <c r="B156" s="294" t="s">
        <v>1066</v>
      </c>
      <c r="C156" s="294" t="s">
        <v>941</v>
      </c>
      <c r="D156" s="294"/>
      <c r="E156" s="290">
        <f aca="true" t="shared" si="30" ref="E156:G157">E157</f>
        <v>470</v>
      </c>
      <c r="F156" s="290">
        <f t="shared" si="30"/>
        <v>470</v>
      </c>
      <c r="G156" s="290">
        <f t="shared" si="30"/>
        <v>266.2</v>
      </c>
      <c r="H156" s="303">
        <f t="shared" si="26"/>
        <v>0.5663829787234043</v>
      </c>
    </row>
    <row r="157" spans="1:8" ht="33.75">
      <c r="A157" s="288" t="s">
        <v>954</v>
      </c>
      <c r="B157" s="295" t="s">
        <v>1066</v>
      </c>
      <c r="C157" s="295" t="s">
        <v>955</v>
      </c>
      <c r="D157" s="295"/>
      <c r="E157" s="291">
        <f t="shared" si="30"/>
        <v>470</v>
      </c>
      <c r="F157" s="291">
        <f t="shared" si="30"/>
        <v>470</v>
      </c>
      <c r="G157" s="291">
        <f t="shared" si="30"/>
        <v>266.2</v>
      </c>
      <c r="H157" s="304">
        <f t="shared" si="26"/>
        <v>0.5663829787234043</v>
      </c>
    </row>
    <row r="158" spans="1:8" ht="22.5">
      <c r="A158" s="288" t="s">
        <v>906</v>
      </c>
      <c r="B158" s="295" t="s">
        <v>1066</v>
      </c>
      <c r="C158" s="295" t="s">
        <v>955</v>
      </c>
      <c r="D158" s="295" t="s">
        <v>918</v>
      </c>
      <c r="E158" s="291">
        <v>470</v>
      </c>
      <c r="F158" s="291">
        <v>470</v>
      </c>
      <c r="G158" s="291">
        <v>266.2</v>
      </c>
      <c r="H158" s="304">
        <f t="shared" si="26"/>
        <v>0.5663829787234043</v>
      </c>
    </row>
    <row r="159" spans="1:8" ht="25.5" customHeight="1">
      <c r="A159" s="286" t="s">
        <v>1067</v>
      </c>
      <c r="B159" s="294" t="s">
        <v>1068</v>
      </c>
      <c r="C159" s="294"/>
      <c r="D159" s="294"/>
      <c r="E159" s="290">
        <f>E160+E162</f>
        <v>411.33</v>
      </c>
      <c r="F159" s="290">
        <f>F160+F162</f>
        <v>399.44</v>
      </c>
      <c r="G159" s="290">
        <f>G160+G162</f>
        <v>248.62</v>
      </c>
      <c r="H159" s="303">
        <f t="shared" si="26"/>
        <v>0.6224213899459243</v>
      </c>
    </row>
    <row r="160" spans="1:8" ht="33.75">
      <c r="A160" s="307" t="s">
        <v>1020</v>
      </c>
      <c r="B160" s="295" t="s">
        <v>1068</v>
      </c>
      <c r="C160" s="295" t="s">
        <v>1021</v>
      </c>
      <c r="D160" s="295"/>
      <c r="E160" s="291">
        <f>E161</f>
        <v>380.53</v>
      </c>
      <c r="F160" s="291">
        <f>F161</f>
        <v>380.53</v>
      </c>
      <c r="G160" s="291">
        <f>G161</f>
        <v>245.12</v>
      </c>
      <c r="H160" s="304">
        <f t="shared" si="26"/>
        <v>0.6441542059758758</v>
      </c>
    </row>
    <row r="161" spans="1:8" ht="12.75">
      <c r="A161" s="307" t="s">
        <v>795</v>
      </c>
      <c r="B161" s="295" t="s">
        <v>1068</v>
      </c>
      <c r="C161" s="295" t="s">
        <v>1021</v>
      </c>
      <c r="D161" s="295" t="s">
        <v>891</v>
      </c>
      <c r="E161" s="291">
        <v>380.53</v>
      </c>
      <c r="F161" s="291">
        <v>380.53</v>
      </c>
      <c r="G161" s="291">
        <v>245.12</v>
      </c>
      <c r="H161" s="304">
        <f t="shared" si="26"/>
        <v>0.6441542059758758</v>
      </c>
    </row>
    <row r="162" spans="1:8" ht="41.25" customHeight="1">
      <c r="A162" s="288" t="s">
        <v>954</v>
      </c>
      <c r="B162" s="295" t="s">
        <v>1068</v>
      </c>
      <c r="C162" s="295" t="s">
        <v>955</v>
      </c>
      <c r="D162" s="295"/>
      <c r="E162" s="291">
        <f>E163</f>
        <v>30.8</v>
      </c>
      <c r="F162" s="291">
        <f>F163</f>
        <v>18.91</v>
      </c>
      <c r="G162" s="291">
        <f>G163</f>
        <v>3.5</v>
      </c>
      <c r="H162" s="304">
        <f t="shared" si="26"/>
        <v>0.1850872554204125</v>
      </c>
    </row>
    <row r="163" spans="1:8" ht="12.75">
      <c r="A163" s="307" t="s">
        <v>795</v>
      </c>
      <c r="B163" s="295" t="s">
        <v>1068</v>
      </c>
      <c r="C163" s="295" t="s">
        <v>955</v>
      </c>
      <c r="D163" s="295" t="s">
        <v>891</v>
      </c>
      <c r="E163" s="291">
        <v>30.8</v>
      </c>
      <c r="F163" s="291">
        <v>18.91</v>
      </c>
      <c r="G163" s="291">
        <v>3.5</v>
      </c>
      <c r="H163" s="304">
        <f t="shared" si="26"/>
        <v>0.1850872554204125</v>
      </c>
    </row>
    <row r="164" spans="1:8" ht="38.25">
      <c r="A164" s="286" t="s">
        <v>1109</v>
      </c>
      <c r="B164" s="294" t="s">
        <v>1090</v>
      </c>
      <c r="C164" s="294" t="s">
        <v>941</v>
      </c>
      <c r="D164" s="294"/>
      <c r="E164" s="290">
        <f aca="true" t="shared" si="31" ref="E164:G165">E165</f>
        <v>0</v>
      </c>
      <c r="F164" s="290">
        <f t="shared" si="31"/>
        <v>150</v>
      </c>
      <c r="G164" s="290">
        <f t="shared" si="31"/>
        <v>0</v>
      </c>
      <c r="H164" s="303">
        <f t="shared" si="26"/>
        <v>0</v>
      </c>
    </row>
    <row r="165" spans="1:8" ht="33.75">
      <c r="A165" s="288" t="s">
        <v>954</v>
      </c>
      <c r="B165" s="295" t="s">
        <v>1090</v>
      </c>
      <c r="C165" s="295" t="s">
        <v>955</v>
      </c>
      <c r="D165" s="295"/>
      <c r="E165" s="291">
        <f t="shared" si="31"/>
        <v>0</v>
      </c>
      <c r="F165" s="291">
        <f t="shared" si="31"/>
        <v>150</v>
      </c>
      <c r="G165" s="291">
        <f t="shared" si="31"/>
        <v>0</v>
      </c>
      <c r="H165" s="304">
        <f t="shared" si="26"/>
        <v>0</v>
      </c>
    </row>
    <row r="166" spans="1:8" ht="16.5" customHeight="1">
      <c r="A166" s="288" t="s">
        <v>834</v>
      </c>
      <c r="B166" s="295" t="s">
        <v>1090</v>
      </c>
      <c r="C166" s="295" t="s">
        <v>955</v>
      </c>
      <c r="D166" s="295" t="s">
        <v>894</v>
      </c>
      <c r="E166" s="291"/>
      <c r="F166" s="291">
        <v>150</v>
      </c>
      <c r="G166" s="291">
        <v>0</v>
      </c>
      <c r="H166" s="304">
        <f t="shared" si="26"/>
        <v>0</v>
      </c>
    </row>
    <row r="167" spans="1:8" ht="63" customHeight="1">
      <c r="A167" s="286" t="s">
        <v>1069</v>
      </c>
      <c r="B167" s="294" t="s">
        <v>1070</v>
      </c>
      <c r="C167" s="294" t="s">
        <v>941</v>
      </c>
      <c r="D167" s="294"/>
      <c r="E167" s="290">
        <f aca="true" t="shared" si="32" ref="E167:G168">E168</f>
        <v>538.4</v>
      </c>
      <c r="F167" s="290">
        <f t="shared" si="32"/>
        <v>538.4</v>
      </c>
      <c r="G167" s="290">
        <f t="shared" si="32"/>
        <v>158.77</v>
      </c>
      <c r="H167" s="303">
        <f t="shared" si="26"/>
        <v>0.2948922734026746</v>
      </c>
    </row>
    <row r="168" spans="1:8" ht="25.5" customHeight="1">
      <c r="A168" s="288" t="s">
        <v>954</v>
      </c>
      <c r="B168" s="295" t="s">
        <v>1070</v>
      </c>
      <c r="C168" s="295" t="s">
        <v>955</v>
      </c>
      <c r="D168" s="295"/>
      <c r="E168" s="291">
        <f t="shared" si="32"/>
        <v>538.4</v>
      </c>
      <c r="F168" s="291">
        <f t="shared" si="32"/>
        <v>538.4</v>
      </c>
      <c r="G168" s="291">
        <f t="shared" si="32"/>
        <v>158.77</v>
      </c>
      <c r="H168" s="304">
        <f t="shared" si="26"/>
        <v>0.2948922734026746</v>
      </c>
    </row>
    <row r="169" spans="1:8" ht="16.5" customHeight="1">
      <c r="A169" s="288" t="s">
        <v>1056</v>
      </c>
      <c r="B169" s="295" t="s">
        <v>1070</v>
      </c>
      <c r="C169" s="295" t="s">
        <v>955</v>
      </c>
      <c r="D169" s="295" t="s">
        <v>526</v>
      </c>
      <c r="E169" s="291">
        <v>538.4</v>
      </c>
      <c r="F169" s="291">
        <v>538.4</v>
      </c>
      <c r="G169" s="291">
        <v>158.77</v>
      </c>
      <c r="H169" s="304">
        <f t="shared" si="26"/>
        <v>0.2948922734026746</v>
      </c>
    </row>
    <row r="170" spans="1:8" ht="51">
      <c r="A170" s="286" t="s">
        <v>1071</v>
      </c>
      <c r="B170" s="294" t="s">
        <v>1072</v>
      </c>
      <c r="C170" s="294" t="s">
        <v>941</v>
      </c>
      <c r="D170" s="294"/>
      <c r="E170" s="290">
        <f aca="true" t="shared" si="33" ref="E170:G171">E171</f>
        <v>50</v>
      </c>
      <c r="F170" s="290">
        <f t="shared" si="33"/>
        <v>50</v>
      </c>
      <c r="G170" s="290">
        <f t="shared" si="33"/>
        <v>0</v>
      </c>
      <c r="H170" s="303">
        <f t="shared" si="26"/>
        <v>0</v>
      </c>
    </row>
    <row r="171" spans="1:8" ht="33.75">
      <c r="A171" s="288" t="s">
        <v>954</v>
      </c>
      <c r="B171" s="295" t="s">
        <v>1072</v>
      </c>
      <c r="C171" s="295" t="s">
        <v>955</v>
      </c>
      <c r="D171" s="295"/>
      <c r="E171" s="291">
        <f t="shared" si="33"/>
        <v>50</v>
      </c>
      <c r="F171" s="291">
        <f t="shared" si="33"/>
        <v>50</v>
      </c>
      <c r="G171" s="291">
        <f t="shared" si="33"/>
        <v>0</v>
      </c>
      <c r="H171" s="304">
        <f t="shared" si="26"/>
        <v>0</v>
      </c>
    </row>
    <row r="172" spans="1:8" ht="12.75">
      <c r="A172" s="288" t="s">
        <v>1056</v>
      </c>
      <c r="B172" s="295" t="s">
        <v>1072</v>
      </c>
      <c r="C172" s="295" t="s">
        <v>955</v>
      </c>
      <c r="D172" s="295" t="s">
        <v>526</v>
      </c>
      <c r="E172" s="291">
        <v>50</v>
      </c>
      <c r="F172" s="291">
        <v>50</v>
      </c>
      <c r="G172" s="291">
        <v>0</v>
      </c>
      <c r="H172" s="304">
        <f t="shared" si="26"/>
        <v>0</v>
      </c>
    </row>
    <row r="173" spans="1:8" ht="27" customHeight="1">
      <c r="A173" s="286" t="s">
        <v>1095</v>
      </c>
      <c r="B173" s="294" t="s">
        <v>1073</v>
      </c>
      <c r="C173" s="294" t="s">
        <v>941</v>
      </c>
      <c r="D173" s="294"/>
      <c r="E173" s="290">
        <f aca="true" t="shared" si="34" ref="E173:G174">E174</f>
        <v>0</v>
      </c>
      <c r="F173" s="290">
        <f t="shared" si="34"/>
        <v>15</v>
      </c>
      <c r="G173" s="290">
        <f t="shared" si="34"/>
        <v>0</v>
      </c>
      <c r="H173" s="303">
        <f t="shared" si="26"/>
        <v>0</v>
      </c>
    </row>
    <row r="174" spans="1:8" ht="42" customHeight="1">
      <c r="A174" s="288" t="s">
        <v>954</v>
      </c>
      <c r="B174" s="295" t="s">
        <v>1073</v>
      </c>
      <c r="C174" s="295" t="s">
        <v>955</v>
      </c>
      <c r="D174" s="295"/>
      <c r="E174" s="291">
        <f t="shared" si="34"/>
        <v>0</v>
      </c>
      <c r="F174" s="291">
        <f t="shared" si="34"/>
        <v>15</v>
      </c>
      <c r="G174" s="291">
        <f t="shared" si="34"/>
        <v>0</v>
      </c>
      <c r="H174" s="304">
        <f t="shared" si="26"/>
        <v>0</v>
      </c>
    </row>
    <row r="175" spans="1:8" ht="16.5" customHeight="1">
      <c r="A175" s="288" t="s">
        <v>1074</v>
      </c>
      <c r="B175" s="295" t="s">
        <v>1073</v>
      </c>
      <c r="C175" s="295" t="s">
        <v>955</v>
      </c>
      <c r="D175" s="295" t="s">
        <v>894</v>
      </c>
      <c r="E175" s="291">
        <v>0</v>
      </c>
      <c r="F175" s="291">
        <v>15</v>
      </c>
      <c r="G175" s="291">
        <v>0</v>
      </c>
      <c r="H175" s="304">
        <f t="shared" si="26"/>
        <v>0</v>
      </c>
    </row>
    <row r="176" spans="1:8" ht="63">
      <c r="A176" s="299" t="s">
        <v>1075</v>
      </c>
      <c r="B176" s="300"/>
      <c r="C176" s="300"/>
      <c r="D176" s="300"/>
      <c r="E176" s="301">
        <f>E177+E182+E187+E199</f>
        <v>10257</v>
      </c>
      <c r="F176" s="301">
        <f>F177+F182+F187+F199</f>
        <v>15036.096</v>
      </c>
      <c r="G176" s="301">
        <f>G177+G182+G187+G199</f>
        <v>7410.3</v>
      </c>
      <c r="H176" s="303">
        <f t="shared" si="26"/>
        <v>0.4928340441561427</v>
      </c>
    </row>
    <row r="177" spans="1:8" ht="25.5">
      <c r="A177" s="286" t="s">
        <v>948</v>
      </c>
      <c r="B177" s="294" t="s">
        <v>940</v>
      </c>
      <c r="C177" s="294"/>
      <c r="D177" s="294"/>
      <c r="E177" s="290">
        <f aca="true" t="shared" si="35" ref="E177:G178">E178</f>
        <v>0</v>
      </c>
      <c r="F177" s="290">
        <f t="shared" si="35"/>
        <v>465</v>
      </c>
      <c r="G177" s="290">
        <f t="shared" si="35"/>
        <v>0</v>
      </c>
      <c r="H177" s="303">
        <f t="shared" si="26"/>
        <v>0</v>
      </c>
    </row>
    <row r="178" spans="1:8" ht="25.5">
      <c r="A178" s="286" t="s">
        <v>950</v>
      </c>
      <c r="B178" s="294" t="s">
        <v>943</v>
      </c>
      <c r="C178" s="294"/>
      <c r="D178" s="294"/>
      <c r="E178" s="290">
        <f t="shared" si="35"/>
        <v>0</v>
      </c>
      <c r="F178" s="290">
        <f t="shared" si="35"/>
        <v>465</v>
      </c>
      <c r="G178" s="290">
        <f t="shared" si="35"/>
        <v>0</v>
      </c>
      <c r="H178" s="303">
        <f t="shared" si="26"/>
        <v>0</v>
      </c>
    </row>
    <row r="179" spans="1:8" ht="25.5" customHeight="1">
      <c r="A179" s="289" t="s">
        <v>1110</v>
      </c>
      <c r="B179" s="294" t="s">
        <v>1111</v>
      </c>
      <c r="C179" s="294" t="s">
        <v>1083</v>
      </c>
      <c r="D179" s="294"/>
      <c r="E179" s="290">
        <f>E180+E181</f>
        <v>0</v>
      </c>
      <c r="F179" s="290">
        <f>F180+F181</f>
        <v>465</v>
      </c>
      <c r="G179" s="290">
        <f>G180+G181</f>
        <v>0</v>
      </c>
      <c r="H179" s="303">
        <f t="shared" si="26"/>
        <v>0</v>
      </c>
    </row>
    <row r="180" spans="1:8" ht="15.75" customHeight="1">
      <c r="A180" s="288" t="s">
        <v>1112</v>
      </c>
      <c r="B180" s="295" t="s">
        <v>1113</v>
      </c>
      <c r="C180" s="295" t="s">
        <v>1083</v>
      </c>
      <c r="D180" s="295" t="s">
        <v>706</v>
      </c>
      <c r="E180" s="291">
        <v>0</v>
      </c>
      <c r="F180" s="291">
        <v>310</v>
      </c>
      <c r="G180" s="291">
        <v>0</v>
      </c>
      <c r="H180" s="304">
        <f t="shared" si="26"/>
        <v>0</v>
      </c>
    </row>
    <row r="181" spans="1:8" ht="27" customHeight="1">
      <c r="A181" s="288" t="s">
        <v>1114</v>
      </c>
      <c r="B181" s="295" t="s">
        <v>1115</v>
      </c>
      <c r="C181" s="295" t="s">
        <v>1083</v>
      </c>
      <c r="D181" s="295" t="s">
        <v>706</v>
      </c>
      <c r="E181" s="291">
        <v>0</v>
      </c>
      <c r="F181" s="291">
        <v>155</v>
      </c>
      <c r="G181" s="291">
        <v>0</v>
      </c>
      <c r="H181" s="304">
        <f t="shared" si="26"/>
        <v>0</v>
      </c>
    </row>
    <row r="182" spans="1:8" ht="25.5">
      <c r="A182" s="286" t="s">
        <v>948</v>
      </c>
      <c r="B182" s="294" t="s">
        <v>949</v>
      </c>
      <c r="C182" s="294"/>
      <c r="D182" s="294"/>
      <c r="E182" s="290">
        <f aca="true" t="shared" si="36" ref="E182:G185">E183</f>
        <v>763.4</v>
      </c>
      <c r="F182" s="290">
        <f t="shared" si="36"/>
        <v>763.4</v>
      </c>
      <c r="G182" s="290">
        <f t="shared" si="36"/>
        <v>550</v>
      </c>
      <c r="H182" s="303">
        <f t="shared" si="26"/>
        <v>0.7204610951008645</v>
      </c>
    </row>
    <row r="183" spans="1:8" ht="25.5">
      <c r="A183" s="286" t="s">
        <v>950</v>
      </c>
      <c r="B183" s="294" t="s">
        <v>951</v>
      </c>
      <c r="C183" s="294"/>
      <c r="D183" s="294"/>
      <c r="E183" s="290">
        <f t="shared" si="36"/>
        <v>763.4</v>
      </c>
      <c r="F183" s="290">
        <f t="shared" si="36"/>
        <v>763.4</v>
      </c>
      <c r="G183" s="290">
        <f t="shared" si="36"/>
        <v>550</v>
      </c>
      <c r="H183" s="303">
        <f t="shared" si="26"/>
        <v>0.7204610951008645</v>
      </c>
    </row>
    <row r="184" spans="1:8" ht="25.5">
      <c r="A184" s="289" t="s">
        <v>37</v>
      </c>
      <c r="B184" s="294" t="s">
        <v>1076</v>
      </c>
      <c r="C184" s="294" t="s">
        <v>941</v>
      </c>
      <c r="D184" s="294"/>
      <c r="E184" s="290">
        <f t="shared" si="36"/>
        <v>763.4</v>
      </c>
      <c r="F184" s="290">
        <f t="shared" si="36"/>
        <v>763.4</v>
      </c>
      <c r="G184" s="290">
        <f t="shared" si="36"/>
        <v>550</v>
      </c>
      <c r="H184" s="303">
        <f t="shared" si="26"/>
        <v>0.7204610951008645</v>
      </c>
    </row>
    <row r="185" spans="1:8" ht="45">
      <c r="A185" s="288" t="s">
        <v>1077</v>
      </c>
      <c r="B185" s="295" t="s">
        <v>1076</v>
      </c>
      <c r="C185" s="295" t="s">
        <v>1078</v>
      </c>
      <c r="D185" s="295"/>
      <c r="E185" s="291">
        <f t="shared" si="36"/>
        <v>763.4</v>
      </c>
      <c r="F185" s="291">
        <f t="shared" si="36"/>
        <v>763.4</v>
      </c>
      <c r="G185" s="291">
        <f t="shared" si="36"/>
        <v>550</v>
      </c>
      <c r="H185" s="304">
        <f t="shared" si="26"/>
        <v>0.7204610951008645</v>
      </c>
    </row>
    <row r="186" spans="1:8" ht="12.75">
      <c r="A186" s="288" t="s">
        <v>935</v>
      </c>
      <c r="B186" s="295" t="s">
        <v>1076</v>
      </c>
      <c r="C186" s="295" t="s">
        <v>1078</v>
      </c>
      <c r="D186" s="295" t="s">
        <v>934</v>
      </c>
      <c r="E186" s="291">
        <v>763.4</v>
      </c>
      <c r="F186" s="291">
        <v>763.4</v>
      </c>
      <c r="G186" s="291">
        <v>550</v>
      </c>
      <c r="H186" s="304">
        <f t="shared" si="26"/>
        <v>0.7204610951008645</v>
      </c>
    </row>
    <row r="187" spans="1:8" ht="12.75">
      <c r="A187" s="286" t="s">
        <v>956</v>
      </c>
      <c r="B187" s="294" t="s">
        <v>957</v>
      </c>
      <c r="C187" s="294" t="s">
        <v>941</v>
      </c>
      <c r="D187" s="294"/>
      <c r="E187" s="290">
        <f>E188</f>
        <v>9493.6</v>
      </c>
      <c r="F187" s="290">
        <f>F188</f>
        <v>10507.696</v>
      </c>
      <c r="G187" s="290">
        <f>G188</f>
        <v>6860.3</v>
      </c>
      <c r="H187" s="303">
        <f t="shared" si="26"/>
        <v>0.6528833723396642</v>
      </c>
    </row>
    <row r="188" spans="1:8" ht="25.5">
      <c r="A188" s="286" t="s">
        <v>37</v>
      </c>
      <c r="B188" s="294" t="s">
        <v>1079</v>
      </c>
      <c r="C188" s="294" t="s">
        <v>941</v>
      </c>
      <c r="D188" s="294"/>
      <c r="E188" s="290">
        <f>E189+E194</f>
        <v>9493.6</v>
      </c>
      <c r="F188" s="290">
        <f>F189+F194</f>
        <v>10507.696</v>
      </c>
      <c r="G188" s="290">
        <f>G189+G194</f>
        <v>6860.3</v>
      </c>
      <c r="H188" s="303">
        <f t="shared" si="26"/>
        <v>0.6528833723396642</v>
      </c>
    </row>
    <row r="189" spans="1:8" ht="25.5">
      <c r="A189" s="286" t="s">
        <v>1080</v>
      </c>
      <c r="B189" s="294" t="s">
        <v>1081</v>
      </c>
      <c r="C189" s="294"/>
      <c r="D189" s="294"/>
      <c r="E189" s="290">
        <f>E190+E192</f>
        <v>8777</v>
      </c>
      <c r="F189" s="290">
        <f>F190+F192</f>
        <v>9710.806</v>
      </c>
      <c r="G189" s="290">
        <f>G190+G192</f>
        <v>6272.2</v>
      </c>
      <c r="H189" s="303">
        <f t="shared" si="26"/>
        <v>0.6458990118842863</v>
      </c>
    </row>
    <row r="190" spans="1:8" ht="45">
      <c r="A190" s="288" t="s">
        <v>1077</v>
      </c>
      <c r="B190" s="295" t="s">
        <v>1081</v>
      </c>
      <c r="C190" s="295" t="s">
        <v>1078</v>
      </c>
      <c r="D190" s="295"/>
      <c r="E190" s="291">
        <f>E191</f>
        <v>8416</v>
      </c>
      <c r="F190" s="291">
        <f>F191</f>
        <v>9349.806</v>
      </c>
      <c r="G190" s="291">
        <f>G191</f>
        <v>6105.2</v>
      </c>
      <c r="H190" s="304">
        <f t="shared" si="26"/>
        <v>0.6529761152263479</v>
      </c>
    </row>
    <row r="191" spans="1:8" ht="22.5" customHeight="1">
      <c r="A191" s="288" t="s">
        <v>32</v>
      </c>
      <c r="B191" s="295" t="s">
        <v>1081</v>
      </c>
      <c r="C191" s="295" t="s">
        <v>1078</v>
      </c>
      <c r="D191" s="295" t="s">
        <v>33</v>
      </c>
      <c r="E191" s="291">
        <v>8416</v>
      </c>
      <c r="F191" s="291">
        <v>9349.806</v>
      </c>
      <c r="G191" s="291">
        <v>6105.2</v>
      </c>
      <c r="H191" s="304">
        <f t="shared" si="26"/>
        <v>0.6529761152263479</v>
      </c>
    </row>
    <row r="192" spans="1:8" ht="31.5" customHeight="1">
      <c r="A192" s="288" t="s">
        <v>1082</v>
      </c>
      <c r="B192" s="295" t="s">
        <v>1081</v>
      </c>
      <c r="C192" s="295" t="s">
        <v>1083</v>
      </c>
      <c r="D192" s="295"/>
      <c r="E192" s="291">
        <f>E193</f>
        <v>361</v>
      </c>
      <c r="F192" s="291">
        <f>F193</f>
        <v>361</v>
      </c>
      <c r="G192" s="291">
        <f>G193</f>
        <v>167</v>
      </c>
      <c r="H192" s="304">
        <f t="shared" si="26"/>
        <v>0.4626038781163435</v>
      </c>
    </row>
    <row r="193" spans="1:8" ht="21" customHeight="1">
      <c r="A193" s="288" t="s">
        <v>32</v>
      </c>
      <c r="B193" s="295" t="s">
        <v>1081</v>
      </c>
      <c r="C193" s="295" t="s">
        <v>1083</v>
      </c>
      <c r="D193" s="295" t="s">
        <v>33</v>
      </c>
      <c r="E193" s="291">
        <v>361</v>
      </c>
      <c r="F193" s="291">
        <v>361</v>
      </c>
      <c r="G193" s="291">
        <v>167</v>
      </c>
      <c r="H193" s="304">
        <f t="shared" si="26"/>
        <v>0.4626038781163435</v>
      </c>
    </row>
    <row r="194" spans="1:8" ht="38.25">
      <c r="A194" s="286" t="s">
        <v>1084</v>
      </c>
      <c r="B194" s="294" t="s">
        <v>1085</v>
      </c>
      <c r="C194" s="294"/>
      <c r="D194" s="294"/>
      <c r="E194" s="290">
        <f>E195+E197</f>
        <v>716.6</v>
      </c>
      <c r="F194" s="290">
        <f>F195+F197</f>
        <v>796.89</v>
      </c>
      <c r="G194" s="290">
        <f>G195+G197</f>
        <v>588.1</v>
      </c>
      <c r="H194" s="303">
        <f t="shared" si="26"/>
        <v>0.7379939514864035</v>
      </c>
    </row>
    <row r="195" spans="1:8" ht="26.25" customHeight="1">
      <c r="A195" s="288" t="s">
        <v>1077</v>
      </c>
      <c r="B195" s="295" t="s">
        <v>1085</v>
      </c>
      <c r="C195" s="295" t="s">
        <v>1078</v>
      </c>
      <c r="D195" s="295"/>
      <c r="E195" s="291">
        <f>E196</f>
        <v>696.6</v>
      </c>
      <c r="F195" s="291">
        <f>F196</f>
        <v>776.89</v>
      </c>
      <c r="G195" s="291">
        <f>G196</f>
        <v>568.1</v>
      </c>
      <c r="H195" s="304">
        <f t="shared" si="26"/>
        <v>0.7312489541633951</v>
      </c>
    </row>
    <row r="196" spans="1:8" ht="19.5" customHeight="1">
      <c r="A196" s="288" t="s">
        <v>32</v>
      </c>
      <c r="B196" s="295" t="s">
        <v>1085</v>
      </c>
      <c r="C196" s="295" t="s">
        <v>1078</v>
      </c>
      <c r="D196" s="295" t="s">
        <v>33</v>
      </c>
      <c r="E196" s="291">
        <v>696.6</v>
      </c>
      <c r="F196" s="291">
        <v>776.89</v>
      </c>
      <c r="G196" s="291">
        <v>568.1</v>
      </c>
      <c r="H196" s="304">
        <f t="shared" si="26"/>
        <v>0.7312489541633951</v>
      </c>
    </row>
    <row r="197" spans="1:8" ht="26.25" customHeight="1">
      <c r="A197" s="288" t="s">
        <v>1082</v>
      </c>
      <c r="B197" s="295" t="s">
        <v>1085</v>
      </c>
      <c r="C197" s="295" t="s">
        <v>1083</v>
      </c>
      <c r="D197" s="295"/>
      <c r="E197" s="291">
        <f>E198</f>
        <v>20</v>
      </c>
      <c r="F197" s="291">
        <f>F198</f>
        <v>20</v>
      </c>
      <c r="G197" s="291">
        <f>G198</f>
        <v>20</v>
      </c>
      <c r="H197" s="304">
        <f t="shared" si="26"/>
        <v>1</v>
      </c>
    </row>
    <row r="198" spans="1:8" ht="20.25" customHeight="1">
      <c r="A198" s="288" t="s">
        <v>32</v>
      </c>
      <c r="B198" s="295" t="s">
        <v>1085</v>
      </c>
      <c r="C198" s="295" t="s">
        <v>1083</v>
      </c>
      <c r="D198" s="295" t="s">
        <v>33</v>
      </c>
      <c r="E198" s="291">
        <v>20</v>
      </c>
      <c r="F198" s="291">
        <v>20</v>
      </c>
      <c r="G198" s="291">
        <v>20</v>
      </c>
      <c r="H198" s="304">
        <f t="shared" si="26"/>
        <v>1</v>
      </c>
    </row>
    <row r="199" spans="1:8" ht="21" customHeight="1">
      <c r="A199" s="286" t="s">
        <v>1033</v>
      </c>
      <c r="B199" s="294" t="s">
        <v>1034</v>
      </c>
      <c r="C199" s="294"/>
      <c r="D199" s="294"/>
      <c r="E199" s="290">
        <f>E200</f>
        <v>0</v>
      </c>
      <c r="F199" s="290">
        <f>F200</f>
        <v>3300</v>
      </c>
      <c r="G199" s="290">
        <f>G200</f>
        <v>0</v>
      </c>
      <c r="H199" s="303">
        <f t="shared" si="26"/>
        <v>0</v>
      </c>
    </row>
    <row r="200" spans="1:8" ht="14.25" customHeight="1">
      <c r="A200" s="286" t="s">
        <v>1035</v>
      </c>
      <c r="B200" s="294" t="s">
        <v>1036</v>
      </c>
      <c r="C200" s="294" t="s">
        <v>941</v>
      </c>
      <c r="D200" s="294"/>
      <c r="E200" s="290">
        <f>E201+E204</f>
        <v>0</v>
      </c>
      <c r="F200" s="290">
        <f>F201+F204</f>
        <v>3300</v>
      </c>
      <c r="G200" s="290">
        <f>G201+G204</f>
        <v>0</v>
      </c>
      <c r="H200" s="304">
        <f t="shared" si="26"/>
        <v>0</v>
      </c>
    </row>
    <row r="201" spans="1:8" ht="25.5" customHeight="1">
      <c r="A201" s="286" t="s">
        <v>1089</v>
      </c>
      <c r="B201" s="294" t="s">
        <v>1088</v>
      </c>
      <c r="C201" s="294"/>
      <c r="D201" s="294"/>
      <c r="E201" s="290">
        <f aca="true" t="shared" si="37" ref="E201:G202">E202</f>
        <v>0</v>
      </c>
      <c r="F201" s="290">
        <f t="shared" si="37"/>
        <v>3000</v>
      </c>
      <c r="G201" s="290">
        <f t="shared" si="37"/>
        <v>0</v>
      </c>
      <c r="H201" s="304">
        <f t="shared" si="26"/>
        <v>0</v>
      </c>
    </row>
    <row r="202" spans="1:8" ht="25.5" customHeight="1">
      <c r="A202" s="288" t="s">
        <v>1082</v>
      </c>
      <c r="B202" s="295" t="s">
        <v>1088</v>
      </c>
      <c r="C202" s="295" t="s">
        <v>1083</v>
      </c>
      <c r="D202" s="295"/>
      <c r="E202" s="291">
        <f t="shared" si="37"/>
        <v>0</v>
      </c>
      <c r="F202" s="291">
        <f t="shared" si="37"/>
        <v>3000</v>
      </c>
      <c r="G202" s="291">
        <f t="shared" si="37"/>
        <v>0</v>
      </c>
      <c r="H202" s="304">
        <f t="shared" si="26"/>
        <v>0</v>
      </c>
    </row>
    <row r="203" spans="1:8" ht="15.75" customHeight="1">
      <c r="A203" s="288" t="s">
        <v>32</v>
      </c>
      <c r="B203" s="295" t="s">
        <v>1088</v>
      </c>
      <c r="C203" s="295" t="s">
        <v>1083</v>
      </c>
      <c r="D203" s="295" t="s">
        <v>33</v>
      </c>
      <c r="E203" s="291"/>
      <c r="F203" s="291">
        <v>3000</v>
      </c>
      <c r="G203" s="291">
        <v>0</v>
      </c>
      <c r="H203" s="304">
        <f t="shared" si="26"/>
        <v>0</v>
      </c>
    </row>
    <row r="204" spans="1:8" ht="25.5" customHeight="1">
      <c r="A204" s="286" t="s">
        <v>1116</v>
      </c>
      <c r="B204" s="294" t="s">
        <v>1090</v>
      </c>
      <c r="C204" s="294"/>
      <c r="D204" s="294"/>
      <c r="E204" s="290">
        <f aca="true" t="shared" si="38" ref="E204:G205">E205</f>
        <v>0</v>
      </c>
      <c r="F204" s="290">
        <f t="shared" si="38"/>
        <v>300</v>
      </c>
      <c r="G204" s="290">
        <f t="shared" si="38"/>
        <v>0</v>
      </c>
      <c r="H204" s="304">
        <f t="shared" si="26"/>
        <v>0</v>
      </c>
    </row>
    <row r="205" spans="1:8" ht="25.5" customHeight="1">
      <c r="A205" s="288" t="s">
        <v>1082</v>
      </c>
      <c r="B205" s="295" t="s">
        <v>1090</v>
      </c>
      <c r="C205" s="295" t="s">
        <v>1083</v>
      </c>
      <c r="D205" s="295"/>
      <c r="E205" s="291">
        <f t="shared" si="38"/>
        <v>0</v>
      </c>
      <c r="F205" s="291">
        <f t="shared" si="38"/>
        <v>300</v>
      </c>
      <c r="G205" s="291">
        <f t="shared" si="38"/>
        <v>0</v>
      </c>
      <c r="H205" s="304">
        <f t="shared" si="26"/>
        <v>0</v>
      </c>
    </row>
    <row r="206" spans="1:8" ht="21" customHeight="1">
      <c r="A206" s="288" t="s">
        <v>32</v>
      </c>
      <c r="B206" s="295" t="s">
        <v>1090</v>
      </c>
      <c r="C206" s="295" t="s">
        <v>1083</v>
      </c>
      <c r="D206" s="295" t="s">
        <v>33</v>
      </c>
      <c r="E206" s="291"/>
      <c r="F206" s="291">
        <v>300</v>
      </c>
      <c r="G206" s="291">
        <v>0</v>
      </c>
      <c r="H206" s="304">
        <f t="shared" si="26"/>
        <v>0</v>
      </c>
    </row>
    <row r="207" spans="1:8" ht="51" customHeight="1">
      <c r="A207" s="367" t="s">
        <v>1086</v>
      </c>
      <c r="B207" s="368"/>
      <c r="C207" s="368"/>
      <c r="D207" s="369"/>
      <c r="E207" s="302">
        <f>E6+E176</f>
        <v>34830.33</v>
      </c>
      <c r="F207" s="302">
        <f>F6+F176</f>
        <v>42219.236000000004</v>
      </c>
      <c r="G207" s="302">
        <f>G6+G176</f>
        <v>24140.81</v>
      </c>
      <c r="H207" s="303">
        <f t="shared" si="26"/>
        <v>0.5717964673733082</v>
      </c>
    </row>
    <row r="208" spans="1:5" ht="15.75" customHeight="1">
      <c r="A208" s="292"/>
      <c r="E208" s="292"/>
    </row>
    <row r="209" spans="1:5" ht="25.5" customHeight="1">
      <c r="A209" s="292"/>
      <c r="E209" s="292"/>
    </row>
    <row r="210" spans="1:5" ht="9.75" customHeight="1">
      <c r="A210" s="292"/>
      <c r="E210" s="292"/>
    </row>
    <row r="211" spans="1:5" ht="25.5" customHeight="1">
      <c r="A211" s="292"/>
      <c r="E211" s="292"/>
    </row>
    <row r="212" spans="1:5" ht="15.75" customHeight="1">
      <c r="A212" s="292"/>
      <c r="E212" s="292"/>
    </row>
    <row r="213" spans="1:5" ht="25.5" customHeight="1">
      <c r="A213" s="292"/>
      <c r="E213" s="292"/>
    </row>
    <row r="214" spans="1:5" ht="25.5" customHeight="1">
      <c r="A214" s="292"/>
      <c r="E214" s="292"/>
    </row>
    <row r="215" spans="1:5" ht="25.5" customHeight="1">
      <c r="A215" s="292"/>
      <c r="E215" s="292"/>
    </row>
    <row r="216" spans="1:5" ht="51" customHeight="1">
      <c r="A216" s="292"/>
      <c r="E216" s="292"/>
    </row>
    <row r="217" spans="1:5" ht="25.5" customHeight="1">
      <c r="A217" s="292"/>
      <c r="E217" s="292"/>
    </row>
    <row r="218" spans="1:5" ht="41.25" customHeight="1">
      <c r="A218" s="292"/>
      <c r="E218" s="292"/>
    </row>
    <row r="219" spans="1:5" ht="15.75" customHeight="1">
      <c r="A219" s="292"/>
      <c r="E219" s="292"/>
    </row>
    <row r="220" spans="1:5" ht="15.75" customHeight="1">
      <c r="A220" s="292"/>
      <c r="E220" s="292"/>
    </row>
    <row r="221" spans="1:5" ht="43.5" customHeight="1">
      <c r="A221" s="292"/>
      <c r="E221" s="292"/>
    </row>
    <row r="222" spans="1:5" ht="15.75" customHeight="1">
      <c r="A222" s="292"/>
      <c r="E222" s="292"/>
    </row>
    <row r="223" spans="1:5" ht="25.5" customHeight="1">
      <c r="A223" s="292"/>
      <c r="E223" s="292"/>
    </row>
    <row r="224" spans="1:5" ht="15.75" customHeight="1">
      <c r="A224" s="292"/>
      <c r="E224" s="292"/>
    </row>
    <row r="225" spans="1:5" ht="15.75" customHeight="1">
      <c r="A225" s="292"/>
      <c r="E225" s="292"/>
    </row>
    <row r="226" spans="1:5" ht="25.5" customHeight="1">
      <c r="A226" s="292"/>
      <c r="E226" s="292"/>
    </row>
    <row r="227" spans="1:5" ht="36.75" customHeight="1">
      <c r="A227" s="292"/>
      <c r="E227" s="292"/>
    </row>
    <row r="228" spans="1:5" ht="21" customHeight="1">
      <c r="A228" s="292"/>
      <c r="E228" s="292"/>
    </row>
    <row r="229" spans="1:5" ht="29.25" customHeight="1">
      <c r="A229" s="292"/>
      <c r="E229" s="292"/>
    </row>
    <row r="230" spans="1:5" ht="41.25" customHeight="1">
      <c r="A230" s="292"/>
      <c r="E230" s="292"/>
    </row>
    <row r="231" spans="1:5" ht="15.75" customHeight="1">
      <c r="A231" s="292"/>
      <c r="E231" s="292"/>
    </row>
    <row r="232" spans="1:5" ht="25.5" customHeight="1">
      <c r="A232" s="292"/>
      <c r="E232" s="292"/>
    </row>
    <row r="233" spans="1:5" ht="25.5" customHeight="1">
      <c r="A233" s="292"/>
      <c r="E233" s="292"/>
    </row>
    <row r="234" spans="1:5" ht="0.75" customHeight="1">
      <c r="A234" s="292"/>
      <c r="E234" s="292"/>
    </row>
    <row r="235" spans="1:5" ht="15.75" customHeight="1">
      <c r="A235" s="292"/>
      <c r="E235" s="292"/>
    </row>
    <row r="236" spans="1:5" ht="15.75" customHeight="1">
      <c r="A236" s="292"/>
      <c r="E236" s="292"/>
    </row>
    <row r="237" spans="1:5" ht="25.5" customHeight="1">
      <c r="A237" s="292"/>
      <c r="E237" s="292"/>
    </row>
    <row r="238" spans="1:5" ht="38.25" customHeight="1">
      <c r="A238" s="292"/>
      <c r="E238" s="292"/>
    </row>
    <row r="239" spans="1:5" ht="15.75" customHeight="1">
      <c r="A239" s="292"/>
      <c r="E239" s="292"/>
    </row>
    <row r="240" spans="1:5" ht="29.25" customHeight="1">
      <c r="A240" s="292"/>
      <c r="E240" s="292"/>
    </row>
    <row r="241" spans="1:5" ht="255" customHeight="1">
      <c r="A241" s="292"/>
      <c r="E241" s="292"/>
    </row>
    <row r="242" spans="1:5" ht="58.5" customHeight="1">
      <c r="A242" s="292"/>
      <c r="E242" s="292"/>
    </row>
    <row r="243" spans="1:5" ht="25.5" customHeight="1">
      <c r="A243" s="292"/>
      <c r="E243" s="292"/>
    </row>
    <row r="244" spans="1:5" ht="42.75" customHeight="1">
      <c r="A244" s="292"/>
      <c r="E244" s="292"/>
    </row>
    <row r="245" spans="1:5" ht="51" customHeight="1">
      <c r="A245" s="292"/>
      <c r="E245" s="292"/>
    </row>
    <row r="246" spans="1:5" ht="0.75" customHeight="1">
      <c r="A246" s="292"/>
      <c r="E246" s="292"/>
    </row>
    <row r="247" spans="1:5" ht="15.75" customHeight="1">
      <c r="A247" s="292"/>
      <c r="E247" s="292"/>
    </row>
    <row r="248" spans="1:5" ht="38.25" customHeight="1">
      <c r="A248" s="292"/>
      <c r="E248" s="292"/>
    </row>
    <row r="249" spans="1:5" ht="15.75" customHeight="1">
      <c r="A249" s="292"/>
      <c r="E249" s="292"/>
    </row>
    <row r="250" spans="1:5" ht="12.75">
      <c r="A250" s="292"/>
      <c r="E250" s="292"/>
    </row>
    <row r="251" spans="1:5" ht="15.75" customHeight="1">
      <c r="A251" s="292"/>
      <c r="E251" s="292"/>
    </row>
    <row r="252" spans="1:5" ht="51" customHeight="1">
      <c r="A252" s="292"/>
      <c r="E252" s="292"/>
    </row>
    <row r="253" spans="1:5" ht="15.75" customHeight="1">
      <c r="A253" s="292"/>
      <c r="E253" s="292"/>
    </row>
    <row r="254" spans="1:5" ht="25.5" customHeight="1">
      <c r="A254" s="292"/>
      <c r="E254" s="292"/>
    </row>
    <row r="255" spans="1:5" ht="15.75" customHeight="1">
      <c r="A255" s="292"/>
      <c r="E255" s="292"/>
    </row>
    <row r="256" spans="1:5" ht="12.75">
      <c r="A256" s="292"/>
      <c r="E256" s="292"/>
    </row>
    <row r="257" spans="1:5" ht="15.75" customHeight="1">
      <c r="A257" s="292"/>
      <c r="E257" s="292"/>
    </row>
    <row r="258" spans="1:5" ht="0.75" customHeight="1">
      <c r="A258" s="292"/>
      <c r="E258" s="292"/>
    </row>
    <row r="259" spans="1:5" ht="15.75" customHeight="1">
      <c r="A259" s="292"/>
      <c r="E259" s="292"/>
    </row>
    <row r="260" spans="1:5" ht="36.75" customHeight="1">
      <c r="A260" s="292"/>
      <c r="E260" s="292"/>
    </row>
    <row r="261" spans="1:5" ht="25.5" customHeight="1">
      <c r="A261" s="292"/>
      <c r="E261" s="292"/>
    </row>
    <row r="262" spans="1:5" ht="81" customHeight="1">
      <c r="A262" s="292"/>
      <c r="E262" s="292"/>
    </row>
    <row r="263" spans="1:5" ht="24.75" customHeight="1">
      <c r="A263" s="292"/>
      <c r="E263" s="292"/>
    </row>
    <row r="264" spans="1:5" ht="42.75" customHeight="1">
      <c r="A264" s="292"/>
      <c r="E264" s="292"/>
    </row>
    <row r="265" spans="1:5" ht="15.75" customHeight="1">
      <c r="A265" s="292"/>
      <c r="E265" s="292"/>
    </row>
    <row r="266" spans="1:5" ht="44.25" customHeight="1">
      <c r="A266" s="292"/>
      <c r="E266" s="292"/>
    </row>
    <row r="267" spans="1:5" ht="15.75" customHeight="1">
      <c r="A267" s="292"/>
      <c r="E267" s="292"/>
    </row>
    <row r="268" spans="1:5" ht="61.5" customHeight="1">
      <c r="A268" s="292"/>
      <c r="E268" s="292"/>
    </row>
    <row r="269" spans="1:5" ht="15.75" customHeight="1">
      <c r="A269" s="292"/>
      <c r="E269" s="292"/>
    </row>
    <row r="270" spans="1:5" ht="1.5" customHeight="1">
      <c r="A270" s="292"/>
      <c r="E270" s="292"/>
    </row>
    <row r="271" spans="1:5" ht="15" customHeight="1">
      <c r="A271" s="292"/>
      <c r="E271" s="292"/>
    </row>
    <row r="272" spans="1:5" ht="51" customHeight="1">
      <c r="A272" s="292"/>
      <c r="E272" s="292"/>
    </row>
    <row r="273" spans="1:5" ht="15.75" customHeight="1">
      <c r="A273" s="292"/>
      <c r="E273" s="292"/>
    </row>
    <row r="274" spans="1:5" ht="47.25" customHeight="1">
      <c r="A274" s="292"/>
      <c r="E274" s="292"/>
    </row>
    <row r="275" spans="1:5" ht="15.75" customHeight="1">
      <c r="A275" s="292"/>
      <c r="E275" s="292"/>
    </row>
    <row r="276" spans="1:5" ht="25.5" customHeight="1">
      <c r="A276" s="292"/>
      <c r="E276" s="292"/>
    </row>
    <row r="277" spans="1:5" ht="15.75" customHeight="1">
      <c r="A277" s="292"/>
      <c r="E277" s="292"/>
    </row>
    <row r="278" spans="1:5" ht="38.25" customHeight="1">
      <c r="A278" s="292"/>
      <c r="E278" s="292"/>
    </row>
    <row r="279" spans="1:5" ht="0.75" customHeight="1">
      <c r="A279" s="292"/>
      <c r="E279" s="292"/>
    </row>
    <row r="280" spans="1:5" ht="25.5" customHeight="1">
      <c r="A280" s="292"/>
      <c r="E280" s="292"/>
    </row>
    <row r="281" spans="1:5" ht="15.75" customHeight="1">
      <c r="A281" s="292"/>
      <c r="E281" s="292"/>
    </row>
    <row r="282" spans="1:5" ht="25.5" customHeight="1">
      <c r="A282" s="292"/>
      <c r="E282" s="292"/>
    </row>
    <row r="283" spans="1:5" ht="15.75" customHeight="1">
      <c r="A283" s="292"/>
      <c r="E283" s="292"/>
    </row>
    <row r="284" spans="1:5" ht="15.75" customHeight="1">
      <c r="A284" s="292"/>
      <c r="E284" s="292"/>
    </row>
    <row r="285" spans="1:5" ht="15.75" customHeight="1">
      <c r="A285" s="292"/>
      <c r="E285" s="292"/>
    </row>
    <row r="286" spans="1:5" ht="25.5" customHeight="1">
      <c r="A286" s="292"/>
      <c r="E286" s="292"/>
    </row>
    <row r="287" spans="1:5" ht="51" customHeight="1">
      <c r="A287" s="292"/>
      <c r="E287" s="292"/>
    </row>
    <row r="288" spans="1:5" ht="0.75" customHeight="1">
      <c r="A288" s="292"/>
      <c r="E288" s="292"/>
    </row>
    <row r="289" spans="1:5" ht="0.75" customHeight="1">
      <c r="A289" s="292"/>
      <c r="E289" s="292"/>
    </row>
    <row r="290" spans="1:5" ht="15.75" customHeight="1">
      <c r="A290" s="292"/>
      <c r="E290" s="292"/>
    </row>
    <row r="291" spans="1:5" ht="15.75" customHeight="1">
      <c r="A291" s="292"/>
      <c r="E291" s="292"/>
    </row>
    <row r="292" spans="1:5" ht="15.75" customHeight="1">
      <c r="A292" s="292"/>
      <c r="E292" s="292"/>
    </row>
    <row r="293" spans="1:5" ht="15.75" customHeight="1">
      <c r="A293" s="292"/>
      <c r="E293" s="292"/>
    </row>
    <row r="294" spans="1:5" ht="25.5" customHeight="1">
      <c r="A294" s="292"/>
      <c r="E294" s="292"/>
    </row>
    <row r="295" spans="1:5" ht="15.75" customHeight="1">
      <c r="A295" s="292"/>
      <c r="E295" s="292"/>
    </row>
    <row r="296" spans="1:5" ht="24.75" customHeight="1">
      <c r="A296" s="292"/>
      <c r="E296" s="292"/>
    </row>
    <row r="297" spans="1:5" ht="54.75" customHeight="1">
      <c r="A297" s="292"/>
      <c r="E297" s="292"/>
    </row>
    <row r="298" spans="1:5" ht="18" customHeight="1">
      <c r="A298" s="292"/>
      <c r="E298" s="292"/>
    </row>
    <row r="299" spans="1:5" ht="30" customHeight="1">
      <c r="A299" s="292"/>
      <c r="E299" s="292"/>
    </row>
    <row r="300" spans="1:5" ht="25.5" customHeight="1">
      <c r="A300" s="292"/>
      <c r="E300" s="292"/>
    </row>
    <row r="301" spans="1:5" ht="15.75" customHeight="1">
      <c r="A301" s="292"/>
      <c r="E301" s="292"/>
    </row>
    <row r="302" spans="1:5" ht="15.75" customHeight="1">
      <c r="A302" s="292"/>
      <c r="E302" s="292"/>
    </row>
    <row r="303" spans="1:5" ht="25.5" customHeight="1">
      <c r="A303" s="292"/>
      <c r="E303" s="292"/>
    </row>
    <row r="304" spans="1:5" ht="12.75">
      <c r="A304" s="292"/>
      <c r="E304" s="292"/>
    </row>
    <row r="305" spans="1:5" ht="12.75">
      <c r="A305" s="292"/>
      <c r="E305" s="292"/>
    </row>
  </sheetData>
  <sheetProtection/>
  <mergeCells count="5">
    <mergeCell ref="A207:D207"/>
    <mergeCell ref="C1:H1"/>
    <mergeCell ref="C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09" t="s">
        <v>606</v>
      </c>
      <c r="D1" s="309"/>
      <c r="E1" s="309"/>
    </row>
    <row r="2" spans="3:5" ht="15.75">
      <c r="C2" s="310" t="s">
        <v>607</v>
      </c>
      <c r="D2" s="310"/>
      <c r="E2" s="310"/>
    </row>
    <row r="3" spans="3:5" ht="15.75">
      <c r="C3" s="309" t="s">
        <v>608</v>
      </c>
      <c r="D3" s="309"/>
      <c r="E3" s="309"/>
    </row>
    <row r="4" spans="3:5" ht="15.75">
      <c r="C4" s="309"/>
      <c r="D4" s="309"/>
      <c r="E4" s="309"/>
    </row>
    <row r="5" spans="1:6" ht="18.75">
      <c r="A5" s="312" t="s">
        <v>243</v>
      </c>
      <c r="B5" s="313"/>
      <c r="C5" s="313"/>
      <c r="D5" s="313"/>
      <c r="E5" s="313"/>
      <c r="F5" s="313"/>
    </row>
    <row r="6" spans="1:6" ht="18.75">
      <c r="A6" s="312" t="s">
        <v>0</v>
      </c>
      <c r="B6" s="313"/>
      <c r="C6" s="313"/>
      <c r="D6" s="313"/>
      <c r="E6" s="313"/>
      <c r="F6" s="31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21"/>
      <c r="B270" s="33" t="s">
        <v>278</v>
      </c>
      <c r="C270" s="314" t="s">
        <v>274</v>
      </c>
      <c r="D270" s="314" t="s">
        <v>277</v>
      </c>
      <c r="E270" s="314" t="s">
        <v>279</v>
      </c>
      <c r="F270" s="325">
        <v>3960</v>
      </c>
      <c r="G270" s="109">
        <v>3960</v>
      </c>
    </row>
    <row r="271" spans="1:7" ht="15.75">
      <c r="A271" s="322"/>
      <c r="B271" s="34" t="s">
        <v>280</v>
      </c>
      <c r="C271" s="315"/>
      <c r="D271" s="315"/>
      <c r="E271" s="315"/>
      <c r="F271" s="32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09" t="s">
        <v>606</v>
      </c>
      <c r="D1" s="309"/>
      <c r="E1" s="309"/>
    </row>
    <row r="2" spans="3:5" ht="14.25" customHeight="1">
      <c r="C2" s="310" t="s">
        <v>607</v>
      </c>
      <c r="D2" s="310"/>
      <c r="E2" s="310"/>
    </row>
    <row r="3" spans="3:5" ht="12.75" customHeight="1">
      <c r="C3" s="309" t="s">
        <v>608</v>
      </c>
      <c r="D3" s="309"/>
      <c r="E3" s="309"/>
    </row>
    <row r="4" spans="3:5" ht="13.5" customHeight="1">
      <c r="C4" s="309"/>
      <c r="D4" s="309"/>
      <c r="E4" s="309"/>
    </row>
    <row r="5" spans="1:6" ht="17.25" customHeight="1">
      <c r="A5" s="312" t="s">
        <v>243</v>
      </c>
      <c r="B5" s="313"/>
      <c r="C5" s="313"/>
      <c r="D5" s="313"/>
      <c r="E5" s="313"/>
      <c r="F5" s="313"/>
    </row>
    <row r="6" spans="1:6" ht="17.25" customHeight="1">
      <c r="A6" s="312" t="s">
        <v>0</v>
      </c>
      <c r="B6" s="313"/>
      <c r="C6" s="313"/>
      <c r="D6" s="313"/>
      <c r="E6" s="313"/>
      <c r="F6" s="31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21"/>
      <c r="B270" s="33" t="s">
        <v>278</v>
      </c>
      <c r="C270" s="314" t="s">
        <v>274</v>
      </c>
      <c r="D270" s="314" t="s">
        <v>277</v>
      </c>
      <c r="E270" s="314" t="s">
        <v>279</v>
      </c>
      <c r="F270" s="325">
        <v>3960</v>
      </c>
      <c r="G270" s="327">
        <f t="shared" si="7"/>
        <v>3960</v>
      </c>
      <c r="H270" s="105"/>
      <c r="I270" s="7"/>
      <c r="J270" s="7"/>
    </row>
    <row r="271" spans="1:8" ht="15.75">
      <c r="A271" s="322"/>
      <c r="B271" s="34" t="s">
        <v>280</v>
      </c>
      <c r="C271" s="315"/>
      <c r="D271" s="315"/>
      <c r="E271" s="315"/>
      <c r="F271" s="326"/>
      <c r="G271" s="32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09" t="s">
        <v>606</v>
      </c>
      <c r="D1" s="309"/>
      <c r="E1" s="309"/>
    </row>
    <row r="2" spans="3:5" ht="15.75">
      <c r="C2" s="310" t="s">
        <v>607</v>
      </c>
      <c r="D2" s="310"/>
      <c r="E2" s="310"/>
    </row>
    <row r="3" spans="3:5" ht="15.75">
      <c r="C3" s="309" t="s">
        <v>608</v>
      </c>
      <c r="D3" s="309"/>
      <c r="E3" s="309"/>
    </row>
    <row r="4" spans="3:5" ht="15.75">
      <c r="C4" s="309"/>
      <c r="D4" s="309"/>
      <c r="E4" s="309"/>
    </row>
    <row r="5" spans="1:6" ht="18.75">
      <c r="A5" s="312" t="s">
        <v>243</v>
      </c>
      <c r="B5" s="313"/>
      <c r="C5" s="313"/>
      <c r="D5" s="313"/>
      <c r="E5" s="313"/>
      <c r="F5" s="313"/>
    </row>
    <row r="6" spans="1:6" ht="18.75">
      <c r="A6" s="312" t="s">
        <v>0</v>
      </c>
      <c r="B6" s="313"/>
      <c r="C6" s="313"/>
      <c r="D6" s="313"/>
      <c r="E6" s="313"/>
      <c r="F6" s="31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21"/>
      <c r="B270" s="33" t="s">
        <v>278</v>
      </c>
      <c r="C270" s="314" t="s">
        <v>274</v>
      </c>
      <c r="D270" s="314" t="s">
        <v>277</v>
      </c>
      <c r="E270" s="314" t="s">
        <v>279</v>
      </c>
      <c r="F270" s="325">
        <v>3960</v>
      </c>
      <c r="G270" s="109">
        <v>3960</v>
      </c>
    </row>
    <row r="271" spans="1:7" ht="15.75">
      <c r="A271" s="322"/>
      <c r="B271" s="34" t="s">
        <v>280</v>
      </c>
      <c r="C271" s="315"/>
      <c r="D271" s="315"/>
      <c r="E271" s="315"/>
      <c r="F271" s="32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09" t="s">
        <v>606</v>
      </c>
      <c r="D1" s="309"/>
      <c r="E1" s="309"/>
    </row>
    <row r="2" spans="3:5" ht="14.25" customHeight="1">
      <c r="C2" s="310" t="s">
        <v>607</v>
      </c>
      <c r="D2" s="310"/>
      <c r="E2" s="310"/>
    </row>
    <row r="3" spans="3:5" ht="12.75" customHeight="1">
      <c r="C3" s="309" t="s">
        <v>608</v>
      </c>
      <c r="D3" s="309"/>
      <c r="E3" s="309"/>
    </row>
    <row r="4" spans="3:5" ht="13.5" customHeight="1">
      <c r="C4" s="309"/>
      <c r="D4" s="309"/>
      <c r="E4" s="309"/>
    </row>
    <row r="5" spans="1:7" ht="17.25" customHeight="1">
      <c r="A5" s="312" t="s">
        <v>243</v>
      </c>
      <c r="B5" s="313"/>
      <c r="C5" s="313"/>
      <c r="D5" s="313"/>
      <c r="E5" s="313"/>
      <c r="F5" s="313"/>
      <c r="G5" s="1"/>
    </row>
    <row r="6" spans="1:7" ht="17.25" customHeight="1">
      <c r="A6" s="312" t="s">
        <v>0</v>
      </c>
      <c r="B6" s="313"/>
      <c r="C6" s="313"/>
      <c r="D6" s="313"/>
      <c r="E6" s="313"/>
      <c r="F6" s="31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21"/>
      <c r="B445" s="33" t="s">
        <v>278</v>
      </c>
      <c r="C445" s="314" t="s">
        <v>274</v>
      </c>
      <c r="D445" s="314" t="s">
        <v>277</v>
      </c>
      <c r="E445" s="314" t="s">
        <v>279</v>
      </c>
      <c r="F445" s="319">
        <v>3960</v>
      </c>
      <c r="G445" s="319">
        <v>3960</v>
      </c>
      <c r="H445" s="150"/>
      <c r="I445" s="25"/>
      <c r="J445" s="25"/>
    </row>
    <row r="446" spans="1:10" s="26" customFormat="1" ht="15.75">
      <c r="A446" s="322"/>
      <c r="B446" s="34" t="s">
        <v>280</v>
      </c>
      <c r="C446" s="315"/>
      <c r="D446" s="315"/>
      <c r="E446" s="315"/>
      <c r="F446" s="320"/>
      <c r="G446" s="32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11"/>
      <c r="B998" s="323" t="s">
        <v>28</v>
      </c>
      <c r="C998" s="311" t="s">
        <v>29</v>
      </c>
      <c r="D998" s="311" t="s">
        <v>246</v>
      </c>
      <c r="E998" s="311" t="s">
        <v>12</v>
      </c>
      <c r="F998" s="324">
        <v>350</v>
      </c>
      <c r="G998" s="324">
        <v>350</v>
      </c>
    </row>
    <row r="999" spans="1:7" ht="9.75" customHeight="1">
      <c r="A999" s="311"/>
      <c r="B999" s="323"/>
      <c r="C999" s="311"/>
      <c r="D999" s="311"/>
      <c r="E999" s="311"/>
      <c r="F999" s="324"/>
      <c r="G999" s="32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11"/>
      <c r="B1002" s="318" t="s">
        <v>428</v>
      </c>
      <c r="C1002" s="316" t="s">
        <v>459</v>
      </c>
      <c r="D1002" s="316" t="s">
        <v>427</v>
      </c>
      <c r="E1002" s="316">
        <v>453</v>
      </c>
      <c r="F1002" s="317">
        <v>350</v>
      </c>
      <c r="G1002" s="317">
        <v>350</v>
      </c>
    </row>
    <row r="1003" spans="1:7" ht="15.75">
      <c r="A1003" s="311"/>
      <c r="B1003" s="318"/>
      <c r="C1003" s="316"/>
      <c r="D1003" s="316"/>
      <c r="E1003" s="316"/>
      <c r="F1003" s="317"/>
      <c r="G1003" s="31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09" t="s">
        <v>606</v>
      </c>
      <c r="D1" s="309"/>
      <c r="E1" s="309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10" t="s">
        <v>688</v>
      </c>
      <c r="D2" s="310"/>
      <c r="E2" s="310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09" t="s">
        <v>701</v>
      </c>
      <c r="D3" s="309"/>
      <c r="E3" s="309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09" t="s">
        <v>692</v>
      </c>
      <c r="D4" s="309"/>
      <c r="E4" s="309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6" spans="1:6" ht="18.75">
      <c r="A6" s="312" t="s">
        <v>686</v>
      </c>
      <c r="B6" s="329"/>
      <c r="C6" s="329"/>
      <c r="D6" s="329"/>
      <c r="E6" s="329"/>
      <c r="F6" s="329"/>
    </row>
    <row r="7" spans="1:6" ht="18.75">
      <c r="A7" s="312" t="s">
        <v>687</v>
      </c>
      <c r="B7" s="329"/>
      <c r="C7" s="329"/>
      <c r="D7" s="329"/>
      <c r="E7" s="329"/>
      <c r="F7" s="329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31" t="s">
        <v>606</v>
      </c>
      <c r="D1" s="331"/>
      <c r="E1" s="331"/>
      <c r="F1" s="331"/>
    </row>
    <row r="2" spans="3:6" ht="15.75">
      <c r="C2" s="331" t="s">
        <v>688</v>
      </c>
      <c r="D2" s="331"/>
      <c r="E2" s="331"/>
      <c r="F2" s="331"/>
    </row>
    <row r="3" spans="3:6" ht="15.75">
      <c r="C3" s="331" t="s">
        <v>730</v>
      </c>
      <c r="D3" s="331"/>
      <c r="E3" s="331"/>
      <c r="F3" s="331"/>
    </row>
    <row r="4" spans="1:6" ht="15.75" customHeight="1">
      <c r="A4" s="183"/>
      <c r="B4" s="183"/>
      <c r="C4" s="331" t="s">
        <v>731</v>
      </c>
      <c r="D4" s="331"/>
      <c r="E4" s="331"/>
      <c r="F4" s="331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09" t="s">
        <v>606</v>
      </c>
      <c r="D1" s="309"/>
      <c r="E1" s="309"/>
      <c r="F1" s="22"/>
    </row>
    <row r="2" spans="1:6" ht="15.75">
      <c r="A2" s="2"/>
      <c r="B2" s="2"/>
      <c r="C2" s="310" t="s">
        <v>688</v>
      </c>
      <c r="D2" s="310"/>
      <c r="E2" s="310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33" t="s">
        <v>765</v>
      </c>
      <c r="D4" s="333"/>
      <c r="E4" s="333"/>
      <c r="F4" s="333"/>
    </row>
    <row r="5" spans="1:6" ht="14.25">
      <c r="A5" s="334" t="s">
        <v>733</v>
      </c>
      <c r="B5" s="334"/>
      <c r="C5" s="334"/>
      <c r="D5" s="334"/>
      <c r="E5" s="334"/>
      <c r="F5" s="334"/>
    </row>
    <row r="6" spans="1:6" ht="34.5" customHeight="1">
      <c r="A6" s="332" t="s">
        <v>719</v>
      </c>
      <c r="B6" s="332"/>
      <c r="C6" s="332"/>
      <c r="D6" s="332"/>
      <c r="E6" s="332"/>
      <c r="F6" s="332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09" t="s">
        <v>606</v>
      </c>
      <c r="D1" s="309"/>
      <c r="E1" s="309"/>
      <c r="F1" s="22"/>
    </row>
    <row r="2" spans="1:6" ht="15.75">
      <c r="A2" s="2"/>
      <c r="B2" s="2"/>
      <c r="C2" s="310" t="s">
        <v>688</v>
      </c>
      <c r="D2" s="310"/>
      <c r="E2" s="310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33" t="s">
        <v>766</v>
      </c>
      <c r="D4" s="333"/>
      <c r="E4" s="333"/>
      <c r="F4" s="333"/>
    </row>
    <row r="5" spans="1:6" ht="14.25">
      <c r="A5" s="334" t="s">
        <v>733</v>
      </c>
      <c r="B5" s="334"/>
      <c r="C5" s="334"/>
      <c r="D5" s="334"/>
      <c r="E5" s="334"/>
      <c r="F5" s="334"/>
    </row>
    <row r="6" spans="1:6" ht="34.5" customHeight="1">
      <c r="A6" s="332" t="s">
        <v>719</v>
      </c>
      <c r="B6" s="332"/>
      <c r="C6" s="332"/>
      <c r="D6" s="332"/>
      <c r="E6" s="332"/>
      <c r="F6" s="332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2014-10-16T14:42:28Z</cp:lastPrinted>
  <dcterms:created xsi:type="dcterms:W3CDTF">1996-10-14T23:33:28Z</dcterms:created>
  <dcterms:modified xsi:type="dcterms:W3CDTF">2014-10-16T16:19:47Z</dcterms:modified>
  <cp:category/>
  <cp:version/>
  <cp:contentType/>
  <cp:contentStatus/>
</cp:coreProperties>
</file>