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1 полуг 2014" sheetId="12" r:id="rId12"/>
  </sheets>
  <definedNames/>
  <calcPr fullCalcOnLoad="1"/>
</workbook>
</file>

<file path=xl/sharedStrings.xml><?xml version="1.0" encoding="utf-8"?>
<sst xmlns="http://schemas.openxmlformats.org/spreadsheetml/2006/main" count="17563" uniqueCount="1107">
  <si>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</si>
  <si>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</si>
  <si>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</si>
  <si>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</si>
  <si>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</si>
  <si>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</si>
  <si>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</si>
  <si>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</si>
  <si>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</si>
  <si>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</si>
  <si>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</si>
  <si>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</si>
  <si>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</si>
  <si>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</si>
  <si>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</si>
  <si>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</si>
  <si>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</si>
  <si>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</si>
  <si>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</si>
  <si>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</si>
  <si>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</si>
  <si>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</si>
  <si>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</si>
  <si>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</si>
  <si>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</si>
  <si>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</si>
  <si>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</si>
  <si>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</si>
  <si>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</si>
  <si>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</si>
  <si>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</si>
  <si>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</si>
  <si>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</si>
  <si>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</si>
  <si>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</si>
  <si>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</si>
  <si>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</si>
  <si>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</si>
  <si>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</si>
  <si>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</si>
  <si>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</si>
  <si>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</si>
  <si>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</si>
  <si>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</si>
  <si>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</si>
  <si>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</si>
  <si>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</si>
  <si>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</si>
  <si>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</si>
  <si>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</si>
  <si>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</si>
  <si>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</si>
  <si>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</si>
  <si>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</si>
  <si>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</si>
  <si>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</si>
  <si>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</si>
  <si>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</si>
  <si>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</si>
  <si>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</si>
  <si>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</si>
  <si>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</si>
  <si>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</si>
  <si>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</si>
  <si>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</si>
  <si>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</si>
  <si>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</si>
  <si>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</si>
  <si>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</si>
  <si>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</si>
  <si>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</si>
  <si>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</si>
  <si>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</si>
  <si>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</si>
  <si>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</si>
  <si>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</si>
  <si>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</si>
  <si>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</si>
  <si>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</si>
  <si>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</si>
  <si>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</si>
  <si>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</si>
  <si>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</si>
  <si>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</si>
  <si>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</si>
  <si>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</si>
  <si>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</si>
  <si>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</si>
  <si>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</si>
  <si>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</si>
  <si>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</si>
  <si>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</si>
  <si>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</si>
  <si>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</si>
  <si>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</si>
  <si>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</si>
  <si>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</si>
  <si>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</si>
  <si>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</si>
  <si>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</si>
  <si>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</si>
  <si>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</si>
  <si>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</si>
  <si>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</si>
  <si>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</si>
  <si>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</si>
  <si>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</si>
  <si>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</si>
  <si>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</si>
  <si>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</si>
  <si>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</si>
  <si>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</si>
  <si>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</si>
  <si>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</si>
  <si>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</si>
  <si>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</si>
  <si>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</si>
  <si>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</si>
  <si>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</si>
  <si>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</si>
  <si>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</si>
  <si>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</si>
  <si>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</si>
  <si>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</si>
  <si>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</si>
  <si>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</si>
  <si>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</si>
  <si>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</si>
  <si>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</si>
  <si>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</si>
  <si>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</si>
  <si>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</si>
  <si>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</si>
  <si>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</si>
  <si>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</si>
  <si>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</si>
  <si>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</si>
  <si>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</si>
  <si>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</si>
  <si>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</si>
  <si>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</si>
  <si>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</si>
  <si>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</si>
  <si>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</si>
  <si>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</si>
  <si>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</si>
  <si>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</si>
  <si>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</si>
  <si>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</si>
  <si>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</si>
  <si>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</si>
  <si>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</si>
  <si>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</si>
  <si>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</si>
  <si>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</si>
  <si>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</si>
  <si>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</si>
  <si>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</si>
  <si>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</si>
  <si>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</si>
  <si>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</si>
  <si>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</si>
  <si>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</si>
  <si>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</si>
  <si>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</si>
  <si>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</si>
  <si>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</si>
  <si>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</si>
  <si>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</si>
  <si>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</si>
  <si>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</si>
  <si>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</si>
  <si>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</si>
  <si>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</si>
  <si>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</si>
  <si>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</si>
  <si>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</si>
  <si>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</si>
  <si>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</si>
  <si>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</si>
  <si>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</si>
  <si>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</si>
  <si>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</si>
  <si>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</si>
  <si>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</si>
  <si>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</si>
  <si>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</si>
  <si>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</si>
  <si>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</si>
  <si>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</si>
  <si>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</si>
  <si>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</si>
  <si>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</si>
  <si>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</si>
  <si>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</si>
  <si>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</si>
  <si>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</si>
  <si>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</si>
  <si>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</si>
  <si>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</si>
  <si>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</si>
  <si>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</si>
  <si>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</si>
  <si>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</si>
  <si>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</si>
  <si>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</si>
  <si>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</si>
  <si>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</si>
  <si>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</si>
  <si>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</si>
  <si>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</si>
  <si>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</si>
  <si>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</si>
  <si>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</si>
  <si>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</si>
  <si>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</si>
  <si>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</si>
  <si>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</si>
  <si>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</si>
  <si>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</si>
  <si>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</si>
  <si>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</si>
  <si>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</si>
  <si>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</si>
  <si>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</si>
  <si>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</si>
  <si>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</si>
  <si>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</si>
  <si>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</si>
  <si>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</si>
  <si>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</si>
  <si>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</si>
  <si>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</si>
  <si>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</si>
  <si>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</si>
  <si>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</si>
  <si>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</si>
  <si>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</si>
  <si>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</si>
  <si>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</si>
  <si>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</si>
  <si>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</si>
  <si>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</si>
  <si>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</si>
  <si>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</si>
  <si>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</si>
  <si>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</si>
  <si>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</si>
  <si>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</si>
  <si>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</si>
  <si>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</si>
  <si>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</si>
  <si>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</si>
  <si>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</si>
  <si>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</si>
  <si>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</si>
  <si>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</si>
  <si>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</si>
  <si>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</si>
  <si>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</si>
  <si>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</si>
  <si>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</si>
  <si>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</si>
  <si>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</si>
  <si>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</si>
  <si>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</si>
  <si>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</si>
  <si>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</si>
  <si>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</si>
  <si>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</si>
  <si>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</si>
  <si>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</si>
  <si>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</si>
  <si>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</si>
  <si>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</si>
  <si>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</si>
  <si>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</si>
  <si>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</si>
  <si>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</si>
  <si>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</si>
  <si>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</si>
  <si>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</si>
  <si>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</si>
  <si>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</si>
  <si>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</si>
  <si>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</si>
  <si>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</si>
  <si>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</si>
  <si>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</si>
  <si>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</si>
  <si>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</si>
  <si>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</si>
  <si>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</si>
  <si>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</si>
  <si>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</si>
  <si>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</si>
  <si>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</si>
  <si>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</si>
  <si>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</si>
  <si>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</si>
  <si>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</si>
  <si>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</si>
  <si>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</si>
  <si>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</si>
  <si>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</si>
  <si>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</si>
  <si>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</si>
  <si>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</si>
  <si>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</si>
  <si>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</si>
  <si>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</si>
  <si>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</si>
  <si>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</si>
  <si>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</si>
  <si>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</si>
  <si>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</si>
  <si>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</si>
  <si>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</si>
  <si>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</si>
  <si>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</si>
  <si>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</si>
  <si>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</si>
  <si>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</si>
  <si>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</si>
  <si>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</si>
  <si>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</si>
  <si>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</si>
  <si>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</si>
  <si>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</si>
  <si>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</si>
  <si>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</si>
  <si>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</si>
  <si>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</si>
  <si>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</si>
  <si>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</si>
  <si>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</si>
  <si>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</si>
  <si>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</si>
  <si>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</si>
  <si>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</si>
  <si>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</si>
  <si>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</si>
  <si>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</si>
  <si>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</si>
  <si>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</si>
  <si>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</si>
  <si>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</si>
  <si>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</si>
  <si>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</si>
  <si>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</si>
  <si>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</si>
  <si>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</si>
  <si>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</si>
  <si>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</si>
  <si>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</si>
  <si>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</si>
  <si>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</si>
  <si>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</si>
  <si>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</si>
  <si>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</si>
  <si>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</si>
  <si>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</si>
  <si>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</si>
  <si>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</si>
  <si>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</si>
  <si>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</si>
  <si>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</si>
  <si>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</si>
  <si>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</si>
  <si>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</si>
  <si>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</si>
  <si>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</si>
  <si>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</si>
  <si>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</si>
  <si>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</si>
  <si>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</si>
  <si>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</si>
  <si>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</si>
  <si>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</si>
  <si>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</si>
  <si>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</si>
  <si>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</si>
  <si>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</si>
  <si>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</si>
  <si>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</si>
  <si>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</si>
  <si>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</si>
  <si>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</si>
  <si>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</si>
  <si>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</si>
  <si>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</si>
  <si>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</si>
  <si>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</si>
  <si>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</si>
  <si>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</si>
  <si>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</si>
  <si>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</si>
  <si>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</si>
  <si>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</si>
  <si>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</si>
  <si>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</si>
  <si>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</si>
  <si>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</si>
  <si>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</si>
  <si>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</si>
  <si>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</si>
  <si>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</si>
  <si>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</si>
  <si>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</si>
  <si>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</si>
  <si>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</si>
  <si>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</si>
  <si>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</si>
  <si>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</si>
  <si>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</si>
  <si>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</si>
  <si>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</si>
  <si>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</si>
  <si>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</si>
  <si>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</si>
  <si>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</si>
  <si>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</si>
  <si>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</si>
  <si>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</si>
  <si>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</si>
  <si>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</si>
  <si>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</si>
  <si>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</si>
  <si>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</si>
  <si>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</si>
  <si>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</si>
  <si>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</si>
  <si>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</si>
  <si>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</si>
  <si>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</si>
  <si>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</si>
  <si>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</si>
  <si>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</si>
  <si>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</si>
  <si>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</si>
  <si>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</si>
  <si>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</si>
  <si>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</si>
  <si>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</si>
  <si>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</si>
  <si>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</si>
  <si>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</si>
  <si>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</si>
  <si>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</si>
  <si>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</si>
  <si>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</si>
  <si>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</si>
  <si>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</si>
  <si>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</si>
  <si>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</si>
  <si>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</si>
  <si>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</si>
  <si>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</si>
  <si>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</si>
  <si>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</si>
  <si>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</si>
  <si>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</si>
  <si>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</si>
  <si>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</si>
  <si>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</si>
  <si>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</si>
  <si>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</si>
  <si>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</si>
  <si>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</si>
  <si>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</si>
  <si>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</si>
  <si>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</si>
  <si>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</si>
  <si>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</si>
  <si>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</si>
  <si>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</si>
  <si>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</si>
  <si>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</si>
  <si>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</si>
  <si>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</si>
  <si>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</si>
  <si>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</si>
  <si>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</si>
  <si>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</si>
  <si>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</si>
  <si>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</si>
  <si>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</si>
  <si>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</si>
  <si>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</si>
  <si>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</si>
  <si>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</si>
  <si>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</si>
  <si>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</si>
  <si>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</si>
  <si>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</si>
  <si>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</si>
  <si>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</si>
  <si>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</si>
  <si>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</si>
  <si>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</si>
  <si>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</si>
  <si>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</si>
  <si>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</si>
  <si>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</si>
  <si>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</si>
  <si>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</si>
  <si>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</si>
  <si>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</si>
  <si>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</si>
  <si>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</si>
  <si>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</si>
  <si>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</si>
  <si>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</si>
  <si>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</si>
  <si>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</si>
  <si>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</si>
  <si>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</si>
  <si>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</si>
  <si>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</si>
  <si>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</si>
  <si>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</si>
  <si>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</si>
  <si>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</si>
  <si>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</si>
  <si>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</si>
  <si>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</si>
  <si>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</si>
  <si>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</si>
  <si>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</si>
  <si>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</si>
  <si>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</si>
  <si>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</si>
  <si>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</si>
  <si>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</si>
  <si>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</si>
  <si>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</si>
  <si>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</si>
  <si>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</si>
  <si>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</si>
  <si>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</si>
  <si>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</si>
  <si>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</si>
  <si>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</si>
  <si>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</si>
  <si>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</si>
  <si>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</si>
  <si>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</si>
  <si>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</si>
  <si>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</si>
  <si>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</si>
  <si>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</si>
  <si>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</si>
  <si>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</si>
  <si>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</si>
  <si>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</si>
  <si>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</si>
  <si>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</si>
  <si>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</si>
  <si>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</si>
  <si>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</si>
  <si>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</si>
  <si>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</si>
  <si>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</si>
  <si>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</si>
  <si>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</si>
  <si>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</si>
  <si>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</si>
  <si>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</si>
  <si>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</si>
  <si>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</si>
  <si>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</si>
  <si>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</si>
  <si>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</si>
  <si>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</si>
  <si>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</si>
  <si>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</si>
  <si>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</si>
  <si>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</si>
  <si>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</si>
  <si>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</si>
  <si>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</si>
  <si>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</si>
  <si>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</si>
  <si>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</si>
  <si>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</si>
  <si>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</si>
  <si>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</si>
  <si>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</si>
  <si>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</si>
  <si>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</si>
  <si>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</si>
  <si>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</si>
  <si>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</si>
  <si>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</si>
  <si>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</si>
  <si>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</si>
  <si>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</si>
  <si>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</si>
  <si>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</si>
  <si>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</si>
  <si>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</si>
  <si>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</si>
  <si>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</si>
  <si>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</si>
  <si>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</si>
  <si>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</si>
  <si>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</si>
  <si>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</si>
  <si>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</si>
  <si>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</si>
  <si>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</si>
  <si>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</si>
  <si>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</si>
  <si>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</si>
  <si>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</si>
  <si>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</si>
  <si>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</si>
  <si>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</si>
  <si>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</si>
  <si>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</si>
  <si>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</si>
  <si>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</si>
  <si>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</si>
  <si>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</si>
  <si>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</si>
  <si>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</si>
  <si>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</si>
  <si>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</si>
  <si>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</si>
  <si>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</si>
  <si>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</si>
  <si>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</si>
  <si>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</si>
  <si>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</si>
  <si>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</si>
  <si>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</si>
  <si>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</si>
  <si>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</si>
  <si>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</si>
  <si>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</si>
  <si>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</si>
  <si>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</si>
  <si>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</si>
  <si>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</si>
  <si>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</si>
  <si>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</si>
  <si>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</si>
  <si>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</si>
  <si>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</si>
  <si>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</si>
  <si>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</si>
  <si>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</si>
  <si>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</si>
  <si>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</si>
  <si>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</si>
  <si>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</si>
  <si>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</si>
  <si>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</si>
  <si>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</si>
  <si>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</si>
  <si>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</si>
  <si>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</si>
  <si>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</si>
  <si>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</si>
  <si>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</si>
  <si>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</si>
  <si>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</si>
  <si>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</si>
  <si>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</si>
  <si>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</si>
  <si>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</si>
  <si>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</si>
  <si>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</si>
  <si>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</si>
  <si>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</si>
  <si>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</si>
  <si>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</si>
  <si>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</si>
  <si>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</si>
  <si>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</si>
  <si>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</si>
  <si>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</si>
  <si>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</si>
  <si>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</si>
  <si>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</si>
  <si>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</si>
  <si>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</si>
  <si>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</si>
  <si>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</si>
  <si>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</si>
  <si>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</si>
  <si>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</si>
  <si>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</si>
  <si>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</si>
  <si>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</si>
  <si>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</si>
  <si>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</si>
  <si>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</si>
  <si>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</si>
  <si>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</si>
  <si>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</si>
  <si>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</si>
  <si>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</si>
  <si>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</si>
  <si>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</si>
  <si>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</si>
  <si>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</si>
  <si>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</si>
  <si>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</si>
  <si>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</si>
  <si>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</si>
  <si>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</si>
  <si>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</si>
  <si>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</si>
  <si>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</si>
  <si>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</si>
  <si>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</si>
  <si>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</si>
  <si>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</si>
  <si>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</si>
  <si>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</si>
  <si>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</si>
  <si>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</si>
  <si>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</si>
  <si>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</si>
  <si>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</si>
  <si>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</si>
  <si>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</si>
  <si>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</si>
  <si>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</si>
  <si>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</si>
  <si>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</si>
  <si>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</si>
  <si>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</si>
  <si>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</si>
  <si>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</si>
  <si>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</si>
  <si>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</si>
  <si>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</si>
  <si>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</si>
  <si>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</si>
  <si>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</si>
  <si>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</si>
  <si>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</si>
  <si>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</si>
  <si>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</si>
  <si>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</si>
  <si>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</si>
  <si>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</si>
  <si>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</si>
  <si>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</si>
  <si>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</si>
  <si>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</si>
  <si>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</si>
  <si>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</si>
  <si>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</si>
  <si>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</si>
  <si>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</si>
  <si>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</si>
  <si>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</si>
  <si>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</si>
  <si>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</si>
  <si>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</si>
  <si>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</si>
  <si>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</si>
  <si>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</si>
  <si>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</si>
  <si>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</si>
  <si>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</si>
  <si>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</si>
  <si>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</si>
  <si>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</si>
  <si>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</si>
  <si>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</si>
  <si>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</si>
  <si>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</si>
  <si>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</si>
  <si>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</si>
  <si>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</si>
  <si>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</si>
  <si>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</si>
  <si>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</si>
  <si>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</si>
  <si>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</si>
  <si>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</si>
  <si>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</si>
  <si>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</si>
  <si>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</si>
  <si>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</si>
  <si>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</si>
  <si>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</si>
  <si>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</si>
  <si>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</si>
  <si>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</si>
  <si>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</si>
  <si>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</si>
  <si>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</si>
  <si>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</si>
  <si>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</si>
  <si>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</si>
  <si>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</si>
  <si>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</si>
  <si>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</si>
  <si>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</si>
  <si>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</si>
  <si>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</si>
  <si>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</si>
  <si>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</si>
  <si>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</si>
  <si>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</si>
  <si>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</si>
  <si>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</si>
  <si>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</si>
  <si>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</si>
  <si>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</si>
  <si>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</si>
  <si>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</si>
  <si>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</si>
  <si>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</si>
  <si>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</si>
  <si>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</si>
  <si>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</si>
  <si>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</si>
  <si>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</si>
  <si>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</si>
  <si>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</si>
  <si>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</si>
  <si>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</si>
  <si>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</si>
  <si>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</si>
  <si>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</si>
  <si>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</si>
  <si>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</si>
  <si>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</si>
  <si>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</si>
  <si>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</si>
  <si>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</si>
  <si>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</si>
  <si>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</si>
  <si>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</si>
  <si>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</si>
  <si>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</si>
  <si>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</si>
  <si>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</si>
  <si>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</si>
  <si>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</si>
  <si>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</si>
  <si>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</si>
  <si>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</si>
  <si>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</si>
  <si>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</si>
  <si>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</si>
  <si>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</si>
  <si>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</si>
  <si>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</si>
  <si>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</si>
  <si>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</si>
  <si>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</si>
  <si>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</si>
  <si>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</si>
  <si>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</si>
  <si>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</si>
  <si>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</si>
  <si>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</si>
  <si>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</si>
  <si>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</si>
  <si>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</si>
  <si>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</si>
  <si>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</si>
  <si>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</si>
  <si>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</si>
  <si>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</si>
  <si>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</si>
  <si>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</si>
  <si>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</si>
  <si>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</si>
  <si>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</si>
  <si>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</si>
  <si>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</si>
  <si>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</si>
  <si>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</si>
  <si>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</si>
  <si>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</si>
  <si>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</si>
  <si>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</si>
  <si>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</si>
  <si>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</si>
  <si>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</si>
  <si>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</si>
  <si>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</si>
  <si>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</si>
  <si>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</si>
  <si>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</si>
  <si>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</si>
  <si>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</si>
  <si>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</si>
  <si>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</si>
  <si>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</si>
  <si>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</si>
  <si>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</si>
  <si>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</si>
  <si>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</si>
  <si>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</si>
  <si>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</si>
  <si>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</si>
  <si>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</si>
  <si>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</si>
  <si>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</si>
  <si>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</si>
  <si>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</si>
  <si>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</si>
  <si>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</si>
  <si>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</si>
  <si>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</si>
  <si>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</si>
  <si>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</si>
  <si>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</si>
  <si>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</si>
  <si>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</si>
  <si>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</si>
  <si>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</si>
  <si>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</si>
  <si>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</si>
  <si>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</si>
  <si>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</si>
  <si>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</si>
  <si>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</si>
  <si>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</si>
  <si>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</si>
  <si>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</si>
  <si>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</si>
  <si>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</si>
  <si>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</si>
  <si>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0111</t>
  </si>
  <si>
    <t>1102</t>
  </si>
  <si>
    <t>Массовый спорт</t>
  </si>
  <si>
    <t>1001</t>
  </si>
  <si>
    <t>Первоначальный бюджет на 2014 год, (тыс.руб.)</t>
  </si>
  <si>
    <t>Уточненный бюджет на 2014 год, тыс.руб.)</t>
  </si>
  <si>
    <t>СОЦИАЛЬНАЯ ПОЛИТИКА</t>
  </si>
  <si>
    <t>52</t>
  </si>
  <si>
    <t/>
  </si>
  <si>
    <t>Социальная поддержка отдельных категорий граждан</t>
  </si>
  <si>
    <t>52.3</t>
  </si>
  <si>
    <t>Пенсия за выслугу лет и доплаты к пенсиям муниципальным служащим</t>
  </si>
  <si>
    <t>52.3.1528</t>
  </si>
  <si>
    <t>Пособия, компенсации и иные социальные выплаты гражданам, кроме публичных нормативных обязательств</t>
  </si>
  <si>
    <t>321</t>
  </si>
  <si>
    <t>РАЗВИТИЕ ФИЗИЧЕСКОЙ КУЛЬТУРЫ И СПОРТА</t>
  </si>
  <si>
    <t>53</t>
  </si>
  <si>
    <t>Развитие физической культуры и массового спорта</t>
  </si>
  <si>
    <t>53.9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</si>
  <si>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</si>
  <si>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53.9.9525</t>
  </si>
  <si>
    <t>Прочая закупка товаров, работ и услуг для обеспечения государственных (муниципальных) нужд</t>
  </si>
  <si>
    <t>244</t>
  </si>
  <si>
    <t xml:space="preserve">РАЗВИТИЕ КУЛЬТУРЫ </t>
  </si>
  <si>
    <t>54</t>
  </si>
  <si>
    <t xml:space="preserve">Развитие культуры и исскуства </t>
  </si>
  <si>
    <t>54.2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</si>
  <si>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</si>
  <si>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54.2.9532</t>
  </si>
  <si>
    <t>ОБЕСПЕЧЕНИЕ КАЧЕСТВЕННЫМ ЖИЛЬЕМ ГРАЖДАН</t>
  </si>
  <si>
    <t>55</t>
  </si>
  <si>
    <t>Обеспечение мероприятий по содержанию, текущему и капитальному ремонту многоквартирных домов</t>
  </si>
  <si>
    <t>55.2</t>
  </si>
  <si>
    <t>Содержание муниципального жилищного фонда, в том силе капитальный ремонт муниципального жилищного фонда</t>
  </si>
  <si>
    <t>55.2.1520</t>
  </si>
  <si>
    <t>Мероприятия в области  жилищного хозяйства</t>
  </si>
  <si>
    <t>55.2.1521</t>
  </si>
  <si>
    <t>55.2.1522</t>
  </si>
  <si>
    <t>Развитие инженерной и социальной инфраструктуры в районах массовой жилой застройки</t>
  </si>
  <si>
    <t>55.4</t>
  </si>
  <si>
    <t>55.4.1538</t>
  </si>
  <si>
    <t>55.4.1540</t>
  </si>
  <si>
    <t>55.4.1542</t>
  </si>
  <si>
    <t>БЕЗОПАСНОСТЬ</t>
  </si>
  <si>
    <t>56</t>
  </si>
  <si>
    <t>Обеспечение правопорядка и профилактика правонарушений</t>
  </si>
  <si>
    <t>56.1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</si>
  <si>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</si>
  <si>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56.1.9547</t>
  </si>
  <si>
    <t>Другие вопросы в области национальной безопасности и правоохранительной деятельности</t>
  </si>
  <si>
    <t>0314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</si>
  <si>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</si>
  <si>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56.2</t>
  </si>
  <si>
    <t>56.2.1510</t>
  </si>
  <si>
    <t>Защита населения и территории от чрезвычайных ситуаций 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</si>
  <si>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</si>
  <si>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</si>
  <si>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</si>
  <si>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56.2.9529</t>
  </si>
  <si>
    <t>СОЦИАЛЬНО-ЭКОНОМИЧЕСКОЕ РАЗВИТИЕ</t>
  </si>
  <si>
    <t>57</t>
  </si>
  <si>
    <t>Социально-экономическое развитие</t>
  </si>
  <si>
    <t>57.1</t>
  </si>
  <si>
    <t>Отдельные мероприятия в области информационно-коммуникационных технологий и связи</t>
  </si>
  <si>
    <t>57.1.1515</t>
  </si>
  <si>
    <t>Развитие автомобильных дорог</t>
  </si>
  <si>
    <t>57.3</t>
  </si>
  <si>
    <t>Строительство и содержание автомобильных дорог и сооруженийна них в границах муниципальных образований</t>
  </si>
  <si>
    <t>57.3.1539</t>
  </si>
  <si>
    <t>Дорожное хозяйство (Дорожные фонды)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</si>
  <si>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</si>
  <si>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</t>
  </si>
  <si>
    <t>Энергосбережение и повышение энергетической эффективности</t>
  </si>
  <si>
    <t>58.1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</si>
  <si>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</si>
  <si>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58.1.9540</t>
  </si>
  <si>
    <t xml:space="preserve">УСТОЙЧИВОЕ ОБЩЕСТВЕННОЕ РАЗВИТИЕ </t>
  </si>
  <si>
    <t>59</t>
  </si>
  <si>
    <t>Молодежь</t>
  </si>
  <si>
    <t>59.2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</si>
  <si>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</si>
  <si>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59.2.9534</t>
  </si>
  <si>
    <t>ОБЕСПЕЧЕНИЕ ДЕЯТЕЛЬНОСТИ ОРГАНОВ УПРАВЛЕНИЯ</t>
  </si>
  <si>
    <t>61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</si>
  <si>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</si>
  <si>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</si>
  <si>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</si>
  <si>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</si>
  <si>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</si>
  <si>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</si>
  <si>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</si>
  <si>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61.7.1104</t>
  </si>
  <si>
    <t xml:space="preserve">Иные выплаты персоналу государственных (муниципальных) органов, за исключением фонда оплаты труда </t>
  </si>
  <si>
    <t>Содержание органов местного управления</t>
  </si>
  <si>
    <t>61.8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</si>
  <si>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</si>
  <si>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</si>
  <si>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</si>
  <si>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</si>
  <si>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</si>
  <si>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</si>
  <si>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>ПРОЧИЕ РАСХОДЫ</t>
  </si>
  <si>
    <t>62</t>
  </si>
  <si>
    <t>0000</t>
  </si>
  <si>
    <t>Прочие непрограммные расходы</t>
  </si>
  <si>
    <t>62.9</t>
  </si>
  <si>
    <t>62.9.1300</t>
  </si>
  <si>
    <t>540</t>
  </si>
  <si>
    <t>Казначейское исполнение бюджетов городских и сельских  поселениена 2014год</t>
  </si>
  <si>
    <t>62.9.1302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</si>
  <si>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</si>
  <si>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</si>
  <si>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</si>
  <si>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</si>
  <si>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</si>
  <si>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</si>
  <si>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</si>
  <si>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</si>
  <si>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</si>
  <si>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</si>
  <si>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62.9.1502</t>
  </si>
  <si>
    <t>Резервные средства</t>
  </si>
  <si>
    <t xml:space="preserve"> 870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</si>
  <si>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</si>
  <si>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62.9.1503</t>
  </si>
  <si>
    <t>Дргие общегосударственные вопросы</t>
  </si>
  <si>
    <t>Проведение мероприятий, осуществляемых органами местного самоуправления</t>
  </si>
  <si>
    <t>62.9.1505</t>
  </si>
  <si>
    <t>Уплата прочих налогов, сборов и иных платежей</t>
  </si>
  <si>
    <t>852</t>
  </si>
  <si>
    <t>Диспансеризация муниципальных и немуниципальных служащих</t>
  </si>
  <si>
    <t>62.9.1507</t>
  </si>
  <si>
    <t>62.9.1517</t>
  </si>
  <si>
    <t>Организация и содержание мест захоранения</t>
  </si>
  <si>
    <t>62.9.1541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</si>
  <si>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</si>
  <si>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</si>
  <si>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</si>
  <si>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</si>
  <si>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62.9.9518</t>
  </si>
  <si>
    <t>МП"Программа развития муниципальной службы муниципального образования Войсковицкое сельское поселение на 2014-2015 годы"</t>
  </si>
  <si>
    <t>62.9.9548</t>
  </si>
  <si>
    <t>62.9.9553</t>
  </si>
  <si>
    <t>Благолустройство</t>
  </si>
  <si>
    <t>МУНИЦИПАЛЬНОЕ БЮДЖЕТНОЕ УЧРЕЖДЕНИЕ КУЛЬТУРЫ "Войсковицкий центр культуры и спорта"</t>
  </si>
  <si>
    <t>53.9.1290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</si>
  <si>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</si>
  <si>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611</t>
  </si>
  <si>
    <t>54.1</t>
  </si>
  <si>
    <t>Обеспечение деятельности подведомственных учреждений (МБУК)</t>
  </si>
  <si>
    <t>54.1.1250</t>
  </si>
  <si>
    <t>Субсидии бюджетным учреждениям  на иные цели</t>
  </si>
  <si>
    <t>612</t>
  </si>
  <si>
    <t>Обеспечение деятельности подведомственных учреждений (Библиотека)</t>
  </si>
  <si>
    <t>54.1.1260</t>
  </si>
  <si>
    <t>ВСЕГО ПО МУНИЦИПАЛЬНОМУ МУНИЦИПАЛЬНОМУ ОРАЗОВАНИЮ "ВОЙСКОВИЦКОЕ СЕЛЬСКОЕ ПОСЕЛЕНИЕ"</t>
  </si>
  <si>
    <t>по разделам, подразделам, целевым статьям и видам расходов классификации расходов бюджета</t>
  </si>
  <si>
    <t xml:space="preserve">Исполнение по ведомственной структуре расходов бюджета МО Войсковицкое сельское поселение за 1 полугодие 2014 года </t>
  </si>
  <si>
    <t>Исполнено за 1 полугодие 2014 года (тыс.руб.)</t>
  </si>
  <si>
    <t>62.9.7067</t>
  </si>
  <si>
    <t>Капитальный ремонт сельских учреждений культуры в рамках реализации РЦП "Социальное развитие села на 2009-2014 годы"</t>
  </si>
  <si>
    <t>62.9.7202</t>
  </si>
  <si>
    <t>Поддержка муниципальных образований на развитие общественной инфраструктуры Межбюджетные трансферты (обл.бюджет) Депутат Бездетко Т.В.</t>
  </si>
  <si>
    <t>57.3.7014</t>
  </si>
  <si>
    <t>57.3.7088</t>
  </si>
  <si>
    <t>59.2.9531</t>
  </si>
  <si>
    <t>Осуществление полномочий по муниципальному жилищному контролю</t>
  </si>
  <si>
    <t>ВЦП 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</si>
  <si>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62.9.130_</t>
  </si>
  <si>
    <t>Организация и  проведение временного трудоустройства несовершеннолетних граждан в возрасте от 14-18 лет. Межбюджетные трансферты</t>
  </si>
  <si>
    <t xml:space="preserve">(Обл) Государственная программа "Развитие автомобильных дорог Ленинградской области". Мероприятия по капитальному ремонту  и ремонту автомобильных дорог общего пользования местного значения , в том числе в населенных пунктах Ленинградской области </t>
  </si>
  <si>
    <t>к Отчету об исполнении бюджета</t>
  </si>
  <si>
    <t>за 1 полугодие 2014 года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</si>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</sst>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6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left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61" fillId="0" borderId="0" xfId="0" applyNumberFormat="1" applyFont="1" applyFill="1" applyAlignment="1" applyProtection="1">
      <alignment horizont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49" fontId="6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7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36" borderId="0" xfId="0" applyNumberFormat="1" applyFont="1" applyFill="1" applyAlignment="1">
      <alignment horizontal="left" vertical="center" wrapText="1"/>
    </xf>
    <xf numFmtId="49" fontId="2" fillId="36" borderId="0" xfId="0" applyNumberFormat="1" applyFont="1" applyFill="1" applyAlignment="1">
      <alignment vertical="center" wrapText="1"/>
    </xf>
    <xf numFmtId="172" fontId="19" fillId="36" borderId="0" xfId="0" applyNumberFormat="1" applyFont="1" applyFill="1" applyAlignment="1">
      <alignment horizontal="left"/>
    </xf>
    <xf numFmtId="172" fontId="2" fillId="36" borderId="0" xfId="0" applyNumberFormat="1" applyFont="1" applyFill="1" applyAlignment="1">
      <alignment horizontal="left"/>
    </xf>
    <xf numFmtId="49" fontId="22" fillId="36" borderId="0" xfId="0" applyNumberFormat="1" applyFont="1" applyFill="1" applyAlignment="1">
      <alignment vertical="center" wrapText="1"/>
    </xf>
    <xf numFmtId="49" fontId="19" fillId="36" borderId="0" xfId="0" applyNumberFormat="1" applyFont="1" applyFill="1" applyAlignment="1">
      <alignment horizontal="center" vertical="top" wrapText="1"/>
    </xf>
    <xf numFmtId="49" fontId="19" fillId="36" borderId="0" xfId="0" applyNumberFormat="1" applyFont="1" applyFill="1" applyBorder="1" applyAlignment="1">
      <alignment horizontal="center" vertical="top" wrapText="1"/>
    </xf>
    <xf numFmtId="17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>
      <alignment horizontal="left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6" borderId="31" xfId="0" applyNumberFormat="1" applyFont="1" applyFill="1" applyBorder="1" applyAlignment="1">
      <alignment horizontal="center" vertical="center" wrapText="1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10" xfId="0" applyNumberFormat="1" applyFont="1" applyFill="1" applyBorder="1" applyAlignment="1">
      <alignment horizontal="center" vertical="center" wrapText="1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0" fontId="4" fillId="36" borderId="40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99" t="s">
        <v>606</v>
      </c>
      <c r="D1" s="299"/>
      <c r="E1" s="299"/>
    </row>
    <row r="2" spans="3:5" ht="14.25" customHeight="1">
      <c r="C2" s="300" t="s">
        <v>607</v>
      </c>
      <c r="D2" s="300"/>
      <c r="E2" s="300"/>
    </row>
    <row r="3" spans="3:5" ht="12.75" customHeight="1">
      <c r="C3" s="299" t="s">
        <v>608</v>
      </c>
      <c r="D3" s="299"/>
      <c r="E3" s="299"/>
    </row>
    <row r="4" spans="3:5" ht="13.5" customHeight="1">
      <c r="C4" s="299" t="s">
        <v>609</v>
      </c>
      <c r="D4" s="299"/>
      <c r="E4" s="299"/>
    </row>
    <row r="5" spans="1:6" ht="17.25" customHeight="1">
      <c r="A5" s="302" t="s">
        <v>243</v>
      </c>
      <c r="B5" s="303"/>
      <c r="C5" s="303"/>
      <c r="D5" s="303"/>
      <c r="E5" s="303"/>
      <c r="F5" s="303"/>
    </row>
    <row r="6" spans="1:6" ht="17.25" customHeight="1">
      <c r="A6" s="302" t="s">
        <v>0</v>
      </c>
      <c r="B6" s="303"/>
      <c r="C6" s="303"/>
      <c r="D6" s="303"/>
      <c r="E6" s="303"/>
      <c r="F6" s="30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11"/>
      <c r="B430" s="33" t="s">
        <v>278</v>
      </c>
      <c r="C430" s="304" t="s">
        <v>274</v>
      </c>
      <c r="D430" s="304" t="s">
        <v>277</v>
      </c>
      <c r="E430" s="304" t="s">
        <v>279</v>
      </c>
      <c r="F430" s="309">
        <v>3960</v>
      </c>
      <c r="G430" s="25"/>
      <c r="H430" s="25"/>
      <c r="I430" s="25"/>
      <c r="J430" s="25"/>
    </row>
    <row r="431" spans="1:10" s="26" customFormat="1" ht="15.75">
      <c r="A431" s="312"/>
      <c r="B431" s="34" t="s">
        <v>280</v>
      </c>
      <c r="C431" s="305"/>
      <c r="D431" s="305"/>
      <c r="E431" s="305"/>
      <c r="F431" s="31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01"/>
      <c r="B979" s="313" t="s">
        <v>28</v>
      </c>
      <c r="C979" s="301" t="s">
        <v>29</v>
      </c>
      <c r="D979" s="301" t="s">
        <v>246</v>
      </c>
      <c r="E979" s="301" t="s">
        <v>12</v>
      </c>
      <c r="F979" s="314">
        <v>350</v>
      </c>
    </row>
    <row r="980" spans="1:6" ht="9.75" customHeight="1">
      <c r="A980" s="301"/>
      <c r="B980" s="313"/>
      <c r="C980" s="301"/>
      <c r="D980" s="301"/>
      <c r="E980" s="301"/>
      <c r="F980" s="31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01"/>
      <c r="B983" s="308" t="s">
        <v>428</v>
      </c>
      <c r="C983" s="306" t="s">
        <v>459</v>
      </c>
      <c r="D983" s="306" t="s">
        <v>427</v>
      </c>
      <c r="E983" s="306">
        <v>453</v>
      </c>
      <c r="F983" s="307">
        <v>350</v>
      </c>
    </row>
    <row r="984" spans="1:6" ht="15.75">
      <c r="A984" s="301"/>
      <c r="B984" s="308"/>
      <c r="C984" s="306"/>
      <c r="D984" s="306"/>
      <c r="E984" s="306"/>
      <c r="F984" s="30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30" t="s">
        <v>904</v>
      </c>
      <c r="G1" s="330"/>
      <c r="H1" s="330"/>
      <c r="I1" s="330"/>
      <c r="J1" s="250"/>
      <c r="K1" s="250"/>
      <c r="L1" s="250"/>
      <c r="M1" s="250"/>
      <c r="N1" s="250"/>
    </row>
    <row r="2" spans="1:14" ht="15.75">
      <c r="A2" s="2"/>
      <c r="B2" s="2"/>
      <c r="F2" s="330"/>
      <c r="G2" s="330"/>
      <c r="H2" s="330"/>
      <c r="I2" s="330"/>
      <c r="J2" s="251"/>
      <c r="K2" s="251"/>
      <c r="L2" s="251"/>
      <c r="M2" s="251"/>
      <c r="N2" s="251"/>
    </row>
    <row r="3" spans="1:14" ht="15.75">
      <c r="A3" s="2"/>
      <c r="B3" s="2"/>
      <c r="F3" s="330"/>
      <c r="G3" s="330"/>
      <c r="H3" s="330"/>
      <c r="I3" s="330"/>
      <c r="J3" s="251"/>
      <c r="K3" s="251"/>
      <c r="L3" s="251"/>
      <c r="M3" s="251"/>
      <c r="N3" s="251"/>
    </row>
    <row r="4" spans="1:14" ht="15.75">
      <c r="A4" s="2"/>
      <c r="B4" s="2"/>
      <c r="F4" s="330"/>
      <c r="G4" s="330"/>
      <c r="H4" s="330"/>
      <c r="I4" s="330"/>
      <c r="J4" s="251"/>
      <c r="K4" s="251"/>
      <c r="L4" s="251"/>
      <c r="M4" s="251"/>
      <c r="N4" s="251"/>
    </row>
    <row r="5" spans="1:9" ht="30.75" customHeight="1">
      <c r="A5" s="324" t="s">
        <v>905</v>
      </c>
      <c r="B5" s="324"/>
      <c r="C5" s="324"/>
      <c r="D5" s="324"/>
      <c r="E5" s="324"/>
      <c r="F5" s="324"/>
      <c r="G5" s="324"/>
      <c r="H5" s="324"/>
      <c r="I5" s="324"/>
    </row>
    <row r="6" spans="1:9" ht="35.25" customHeight="1" thickBot="1">
      <c r="A6" s="331" t="s">
        <v>900</v>
      </c>
      <c r="B6" s="331"/>
      <c r="C6" s="331"/>
      <c r="D6" s="331"/>
      <c r="E6" s="331"/>
      <c r="F6" s="331"/>
      <c r="G6" s="331"/>
      <c r="H6" s="331"/>
      <c r="I6" s="331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27" t="s">
        <v>711</v>
      </c>
      <c r="C8" s="328"/>
      <c r="D8" s="328"/>
      <c r="E8" s="328"/>
      <c r="F8" s="328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29" t="s">
        <v>885</v>
      </c>
      <c r="C125" s="328"/>
      <c r="D125" s="328"/>
      <c r="E125" s="328"/>
      <c r="F125" s="328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25" t="s">
        <v>889</v>
      </c>
      <c r="B143" s="326"/>
      <c r="C143" s="326"/>
      <c r="D143" s="326"/>
      <c r="E143" s="326"/>
      <c r="F143" s="326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53" t="s">
        <v>932</v>
      </c>
      <c r="F1" s="353"/>
      <c r="G1" s="353"/>
      <c r="H1" s="353"/>
      <c r="I1" s="353"/>
      <c r="J1" s="353"/>
      <c r="K1" s="353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54" t="s">
        <v>913</v>
      </c>
      <c r="F2" s="354"/>
      <c r="G2" s="354"/>
      <c r="H2" s="354"/>
      <c r="I2" s="354"/>
      <c r="J2" s="354"/>
      <c r="K2" s="354"/>
      <c r="L2" s="266"/>
      <c r="M2" s="266"/>
      <c r="N2" s="266"/>
      <c r="O2" s="266"/>
    </row>
    <row r="3" spans="1:15" ht="15">
      <c r="A3" s="355"/>
      <c r="B3" s="355"/>
      <c r="C3" s="356"/>
      <c r="D3" s="356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54" t="s">
        <v>924</v>
      </c>
      <c r="F4" s="354"/>
      <c r="G4" s="354"/>
      <c r="H4" s="354"/>
      <c r="I4" s="354"/>
      <c r="J4" s="354"/>
      <c r="K4" s="354"/>
      <c r="L4" s="270"/>
      <c r="M4" s="266"/>
      <c r="N4" s="266"/>
      <c r="O4" s="266"/>
    </row>
    <row r="5" spans="1:15" ht="27" customHeight="1">
      <c r="A5" s="324" t="s">
        <v>905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271"/>
      <c r="O5" s="271"/>
    </row>
    <row r="6" spans="1:15" ht="36.75" customHeight="1" thickBot="1">
      <c r="A6" s="331" t="s">
        <v>900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51" t="s">
        <v>3</v>
      </c>
      <c r="E7" s="351"/>
      <c r="F7" s="351" t="s">
        <v>915</v>
      </c>
      <c r="G7" s="351"/>
      <c r="H7" s="351"/>
      <c r="I7" s="351" t="s">
        <v>5</v>
      </c>
      <c r="J7" s="352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27" t="s">
        <v>711</v>
      </c>
      <c r="C8" s="328"/>
      <c r="D8" s="328"/>
      <c r="E8" s="328"/>
      <c r="F8" s="328"/>
      <c r="G8" s="328"/>
      <c r="H8" s="328"/>
      <c r="I8" s="328"/>
      <c r="J8" s="344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42" t="s">
        <v>10</v>
      </c>
      <c r="E9" s="342"/>
      <c r="F9" s="342" t="s">
        <v>11</v>
      </c>
      <c r="G9" s="342"/>
      <c r="H9" s="342"/>
      <c r="I9" s="342" t="s">
        <v>12</v>
      </c>
      <c r="J9" s="342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35" t="s">
        <v>735</v>
      </c>
      <c r="E10" s="335"/>
      <c r="F10" s="335" t="s">
        <v>774</v>
      </c>
      <c r="G10" s="335"/>
      <c r="H10" s="335"/>
      <c r="I10" s="335" t="s">
        <v>775</v>
      </c>
      <c r="J10" s="335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36" t="s">
        <v>735</v>
      </c>
      <c r="E11" s="336"/>
      <c r="F11" s="336" t="s">
        <v>777</v>
      </c>
      <c r="G11" s="336"/>
      <c r="H11" s="336"/>
      <c r="I11" s="336" t="s">
        <v>775</v>
      </c>
      <c r="J11" s="336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36" t="s">
        <v>917</v>
      </c>
      <c r="E12" s="336"/>
      <c r="F12" s="336" t="s">
        <v>778</v>
      </c>
      <c r="G12" s="336"/>
      <c r="H12" s="336"/>
      <c r="I12" s="336" t="s">
        <v>775</v>
      </c>
      <c r="J12" s="336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36" t="s">
        <v>917</v>
      </c>
      <c r="E13" s="336"/>
      <c r="F13" s="336" t="s">
        <v>778</v>
      </c>
      <c r="G13" s="336"/>
      <c r="H13" s="336"/>
      <c r="I13" s="336">
        <v>500</v>
      </c>
      <c r="J13" s="336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36" t="s">
        <v>735</v>
      </c>
      <c r="E14" s="336"/>
      <c r="F14" s="336" t="s">
        <v>780</v>
      </c>
      <c r="G14" s="336"/>
      <c r="H14" s="336"/>
      <c r="I14" s="336" t="s">
        <v>12</v>
      </c>
      <c r="J14" s="336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39" t="s">
        <v>735</v>
      </c>
      <c r="E15" s="339"/>
      <c r="F15" s="339" t="s">
        <v>780</v>
      </c>
      <c r="G15" s="339"/>
      <c r="H15" s="339"/>
      <c r="I15" s="339">
        <v>500</v>
      </c>
      <c r="J15" s="339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35" t="s">
        <v>15</v>
      </c>
      <c r="E16" s="335"/>
      <c r="F16" s="335" t="s">
        <v>783</v>
      </c>
      <c r="G16" s="335"/>
      <c r="H16" s="335"/>
      <c r="I16" s="335" t="s">
        <v>775</v>
      </c>
      <c r="J16" s="335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36" t="s">
        <v>15</v>
      </c>
      <c r="E17" s="336"/>
      <c r="F17" s="336" t="s">
        <v>777</v>
      </c>
      <c r="G17" s="336"/>
      <c r="H17" s="336"/>
      <c r="I17" s="336" t="s">
        <v>12</v>
      </c>
      <c r="J17" s="336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36" t="s">
        <v>15</v>
      </c>
      <c r="E18" s="336"/>
      <c r="F18" s="336" t="s">
        <v>778</v>
      </c>
      <c r="G18" s="336"/>
      <c r="H18" s="336"/>
      <c r="I18" s="336" t="s">
        <v>12</v>
      </c>
      <c r="J18" s="336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39" t="s">
        <v>15</v>
      </c>
      <c r="E19" s="339"/>
      <c r="F19" s="339" t="s">
        <v>778</v>
      </c>
      <c r="G19" s="339"/>
      <c r="H19" s="339"/>
      <c r="I19" s="339">
        <v>500</v>
      </c>
      <c r="J19" s="339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36" t="s">
        <v>15</v>
      </c>
      <c r="E20" s="336"/>
      <c r="F20" s="336" t="s">
        <v>786</v>
      </c>
      <c r="G20" s="336"/>
      <c r="H20" s="336"/>
      <c r="I20" s="336" t="s">
        <v>12</v>
      </c>
      <c r="J20" s="336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39" t="s">
        <v>15</v>
      </c>
      <c r="E21" s="339"/>
      <c r="F21" s="339" t="s">
        <v>786</v>
      </c>
      <c r="G21" s="339"/>
      <c r="H21" s="339"/>
      <c r="I21" s="339">
        <v>500</v>
      </c>
      <c r="J21" s="339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41" t="s">
        <v>918</v>
      </c>
      <c r="E22" s="349"/>
      <c r="F22" s="341" t="s">
        <v>11</v>
      </c>
      <c r="G22" s="350"/>
      <c r="H22" s="349"/>
      <c r="I22" s="341" t="s">
        <v>12</v>
      </c>
      <c r="J22" s="349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36" t="s">
        <v>918</v>
      </c>
      <c r="E23" s="336"/>
      <c r="F23" s="336" t="s">
        <v>908</v>
      </c>
      <c r="G23" s="336"/>
      <c r="H23" s="336"/>
      <c r="I23" s="336" t="s">
        <v>12</v>
      </c>
      <c r="J23" s="336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36" t="s">
        <v>918</v>
      </c>
      <c r="E24" s="336"/>
      <c r="F24" s="336" t="s">
        <v>910</v>
      </c>
      <c r="G24" s="336"/>
      <c r="H24" s="336"/>
      <c r="I24" s="336" t="s">
        <v>12</v>
      </c>
      <c r="J24" s="336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39" t="s">
        <v>918</v>
      </c>
      <c r="E25" s="339"/>
      <c r="F25" s="339" t="s">
        <v>910</v>
      </c>
      <c r="G25" s="339"/>
      <c r="H25" s="339"/>
      <c r="I25" s="339" t="s">
        <v>801</v>
      </c>
      <c r="J25" s="339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35" t="s">
        <v>696</v>
      </c>
      <c r="E26" s="335"/>
      <c r="F26" s="335" t="s">
        <v>11</v>
      </c>
      <c r="G26" s="335"/>
      <c r="H26" s="335"/>
      <c r="I26" s="335" t="s">
        <v>12</v>
      </c>
      <c r="J26" s="335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36" t="s">
        <v>696</v>
      </c>
      <c r="E27" s="336"/>
      <c r="F27" s="336" t="s">
        <v>466</v>
      </c>
      <c r="G27" s="336"/>
      <c r="H27" s="336"/>
      <c r="I27" s="336" t="s">
        <v>12</v>
      </c>
      <c r="J27" s="336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36" t="s">
        <v>696</v>
      </c>
      <c r="E28" s="336"/>
      <c r="F28" s="336" t="s">
        <v>789</v>
      </c>
      <c r="G28" s="336"/>
      <c r="H28" s="336"/>
      <c r="I28" s="336" t="s">
        <v>12</v>
      </c>
      <c r="J28" s="336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39" t="s">
        <v>696</v>
      </c>
      <c r="E29" s="339"/>
      <c r="F29" s="339" t="s">
        <v>789</v>
      </c>
      <c r="G29" s="339"/>
      <c r="H29" s="339"/>
      <c r="I29" s="339" t="s">
        <v>146</v>
      </c>
      <c r="J29" s="339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35" t="s">
        <v>890</v>
      </c>
      <c r="E30" s="335"/>
      <c r="F30" s="335" t="s">
        <v>492</v>
      </c>
      <c r="G30" s="335"/>
      <c r="H30" s="335"/>
      <c r="I30" s="335" t="s">
        <v>775</v>
      </c>
      <c r="J30" s="335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36" t="s">
        <v>890</v>
      </c>
      <c r="E31" s="336"/>
      <c r="F31" s="336" t="s">
        <v>558</v>
      </c>
      <c r="G31" s="336"/>
      <c r="H31" s="336"/>
      <c r="I31" s="336" t="s">
        <v>12</v>
      </c>
      <c r="J31" s="336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36" t="s">
        <v>890</v>
      </c>
      <c r="E32" s="336"/>
      <c r="F32" s="336" t="s">
        <v>792</v>
      </c>
      <c r="G32" s="336"/>
      <c r="H32" s="336"/>
      <c r="I32" s="336" t="s">
        <v>12</v>
      </c>
      <c r="J32" s="336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39" t="s">
        <v>890</v>
      </c>
      <c r="E33" s="339"/>
      <c r="F33" s="339" t="s">
        <v>792</v>
      </c>
      <c r="G33" s="339"/>
      <c r="H33" s="339"/>
      <c r="I33" s="339">
        <v>500</v>
      </c>
      <c r="J33" s="339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35" t="s">
        <v>457</v>
      </c>
      <c r="E34" s="335"/>
      <c r="F34" s="335" t="s">
        <v>492</v>
      </c>
      <c r="G34" s="335"/>
      <c r="H34" s="335"/>
      <c r="I34" s="335" t="s">
        <v>775</v>
      </c>
      <c r="J34" s="335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35" t="s">
        <v>891</v>
      </c>
      <c r="E35" s="335"/>
      <c r="F35" s="335" t="s">
        <v>11</v>
      </c>
      <c r="G35" s="335"/>
      <c r="H35" s="335"/>
      <c r="I35" s="335" t="s">
        <v>12</v>
      </c>
      <c r="J35" s="335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36" t="s">
        <v>891</v>
      </c>
      <c r="E36" s="336"/>
      <c r="F36" s="336" t="s">
        <v>17</v>
      </c>
      <c r="G36" s="336"/>
      <c r="H36" s="336"/>
      <c r="I36" s="336" t="s">
        <v>12</v>
      </c>
      <c r="J36" s="336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36" t="s">
        <v>891</v>
      </c>
      <c r="E37" s="336"/>
      <c r="F37" s="336" t="s">
        <v>798</v>
      </c>
      <c r="G37" s="336"/>
      <c r="H37" s="336"/>
      <c r="I37" s="336" t="s">
        <v>12</v>
      </c>
      <c r="J37" s="336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39" t="s">
        <v>891</v>
      </c>
      <c r="E38" s="339"/>
      <c r="F38" s="339" t="s">
        <v>798</v>
      </c>
      <c r="G38" s="339"/>
      <c r="H38" s="339"/>
      <c r="I38" s="339" t="s">
        <v>801</v>
      </c>
      <c r="J38" s="339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35" t="s">
        <v>234</v>
      </c>
      <c r="E39" s="335"/>
      <c r="F39" s="335" t="s">
        <v>11</v>
      </c>
      <c r="G39" s="335"/>
      <c r="H39" s="335"/>
      <c r="I39" s="335" t="s">
        <v>12</v>
      </c>
      <c r="J39" s="335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35" t="s">
        <v>527</v>
      </c>
      <c r="E40" s="335"/>
      <c r="F40" s="335" t="s">
        <v>30</v>
      </c>
      <c r="G40" s="335"/>
      <c r="H40" s="335"/>
      <c r="I40" s="335" t="s">
        <v>12</v>
      </c>
      <c r="J40" s="335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36" t="s">
        <v>527</v>
      </c>
      <c r="E41" s="336"/>
      <c r="F41" s="336" t="s">
        <v>470</v>
      </c>
      <c r="G41" s="336"/>
      <c r="H41" s="336"/>
      <c r="I41" s="336" t="s">
        <v>12</v>
      </c>
      <c r="J41" s="336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36" t="s">
        <v>527</v>
      </c>
      <c r="E42" s="336"/>
      <c r="F42" s="336" t="s">
        <v>803</v>
      </c>
      <c r="G42" s="336"/>
      <c r="H42" s="336"/>
      <c r="I42" s="336" t="s">
        <v>12</v>
      </c>
      <c r="J42" s="336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39" t="s">
        <v>527</v>
      </c>
      <c r="E43" s="339"/>
      <c r="F43" s="339" t="s">
        <v>803</v>
      </c>
      <c r="G43" s="339"/>
      <c r="H43" s="339"/>
      <c r="I43" s="339" t="s">
        <v>801</v>
      </c>
      <c r="J43" s="339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36" t="s">
        <v>527</v>
      </c>
      <c r="E44" s="336"/>
      <c r="F44" s="336" t="s">
        <v>618</v>
      </c>
      <c r="G44" s="336"/>
      <c r="H44" s="336"/>
      <c r="I44" s="336" t="s">
        <v>12</v>
      </c>
      <c r="J44" s="336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36" t="s">
        <v>527</v>
      </c>
      <c r="E45" s="336"/>
      <c r="F45" s="336" t="s">
        <v>807</v>
      </c>
      <c r="G45" s="336"/>
      <c r="H45" s="336"/>
      <c r="I45" s="336" t="s">
        <v>12</v>
      </c>
      <c r="J45" s="336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39" t="s">
        <v>527</v>
      </c>
      <c r="E46" s="339"/>
      <c r="F46" s="339" t="s">
        <v>807</v>
      </c>
      <c r="G46" s="339"/>
      <c r="H46" s="339"/>
      <c r="I46" s="339" t="s">
        <v>801</v>
      </c>
      <c r="J46" s="339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35" t="s">
        <v>236</v>
      </c>
      <c r="E47" s="335"/>
      <c r="F47" s="335" t="s">
        <v>30</v>
      </c>
      <c r="G47" s="335"/>
      <c r="H47" s="335"/>
      <c r="I47" s="335" t="s">
        <v>12</v>
      </c>
      <c r="J47" s="335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36" t="s">
        <v>236</v>
      </c>
      <c r="E48" s="336"/>
      <c r="F48" s="336" t="s">
        <v>810</v>
      </c>
      <c r="G48" s="336"/>
      <c r="H48" s="336"/>
      <c r="I48" s="336" t="s">
        <v>12</v>
      </c>
      <c r="J48" s="336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36" t="s">
        <v>236</v>
      </c>
      <c r="E49" s="336"/>
      <c r="F49" s="336" t="s">
        <v>810</v>
      </c>
      <c r="G49" s="336"/>
      <c r="H49" s="336"/>
      <c r="I49" s="336" t="s">
        <v>12</v>
      </c>
      <c r="J49" s="336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39" t="s">
        <v>236</v>
      </c>
      <c r="E50" s="339"/>
      <c r="F50" s="339" t="s">
        <v>810</v>
      </c>
      <c r="G50" s="339"/>
      <c r="H50" s="339"/>
      <c r="I50" s="339" t="s">
        <v>154</v>
      </c>
      <c r="J50" s="339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47" t="s">
        <v>919</v>
      </c>
      <c r="E51" s="347"/>
      <c r="F51" s="348" t="s">
        <v>812</v>
      </c>
      <c r="G51" s="348"/>
      <c r="H51" s="348"/>
      <c r="I51" s="339" t="s">
        <v>801</v>
      </c>
      <c r="J51" s="339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35" t="s">
        <v>454</v>
      </c>
      <c r="E52" s="335"/>
      <c r="F52" s="335" t="s">
        <v>11</v>
      </c>
      <c r="G52" s="335"/>
      <c r="H52" s="335"/>
      <c r="I52" s="335" t="s">
        <v>12</v>
      </c>
      <c r="J52" s="335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35" t="s">
        <v>569</v>
      </c>
      <c r="E53" s="335"/>
      <c r="F53" s="335" t="s">
        <v>11</v>
      </c>
      <c r="G53" s="335"/>
      <c r="H53" s="335"/>
      <c r="I53" s="335" t="s">
        <v>12</v>
      </c>
      <c r="J53" s="335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36" t="s">
        <v>569</v>
      </c>
      <c r="E54" s="336"/>
      <c r="F54" s="336" t="s">
        <v>572</v>
      </c>
      <c r="G54" s="336"/>
      <c r="H54" s="336"/>
      <c r="I54" s="336" t="s">
        <v>12</v>
      </c>
      <c r="J54" s="336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36" t="s">
        <v>569</v>
      </c>
      <c r="E55" s="336"/>
      <c r="F55" s="336" t="s">
        <v>816</v>
      </c>
      <c r="G55" s="336"/>
      <c r="H55" s="336"/>
      <c r="I55" s="336" t="s">
        <v>12</v>
      </c>
      <c r="J55" s="336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39" t="s">
        <v>569</v>
      </c>
      <c r="E56" s="339"/>
      <c r="F56" s="339" t="s">
        <v>816</v>
      </c>
      <c r="G56" s="339"/>
      <c r="H56" s="339"/>
      <c r="I56" s="339" t="s">
        <v>86</v>
      </c>
      <c r="J56" s="339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35" t="s">
        <v>892</v>
      </c>
      <c r="E57" s="335"/>
      <c r="F57" s="335" t="s">
        <v>11</v>
      </c>
      <c r="G57" s="335"/>
      <c r="H57" s="335"/>
      <c r="I57" s="335" t="s">
        <v>12</v>
      </c>
      <c r="J57" s="335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36" t="s">
        <v>892</v>
      </c>
      <c r="E58" s="336"/>
      <c r="F58" s="336" t="s">
        <v>820</v>
      </c>
      <c r="G58" s="336"/>
      <c r="H58" s="336"/>
      <c r="I58" s="336" t="s">
        <v>12</v>
      </c>
      <c r="J58" s="336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39" t="s">
        <v>892</v>
      </c>
      <c r="E59" s="339"/>
      <c r="F59" s="339" t="s">
        <v>920</v>
      </c>
      <c r="G59" s="339"/>
      <c r="H59" s="339"/>
      <c r="I59" s="339" t="s">
        <v>86</v>
      </c>
      <c r="J59" s="339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35" t="s">
        <v>893</v>
      </c>
      <c r="E60" s="335"/>
      <c r="F60" s="335" t="s">
        <v>11</v>
      </c>
      <c r="G60" s="335"/>
      <c r="H60" s="335"/>
      <c r="I60" s="335" t="s">
        <v>12</v>
      </c>
      <c r="J60" s="335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36" t="s">
        <v>893</v>
      </c>
      <c r="E61" s="336"/>
      <c r="F61" s="336" t="s">
        <v>824</v>
      </c>
      <c r="G61" s="336"/>
      <c r="H61" s="336"/>
      <c r="I61" s="336" t="s">
        <v>12</v>
      </c>
      <c r="J61" s="336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39" t="s">
        <v>893</v>
      </c>
      <c r="E62" s="339"/>
      <c r="F62" s="339" t="s">
        <v>824</v>
      </c>
      <c r="G62" s="339"/>
      <c r="H62" s="339"/>
      <c r="I62" s="339">
        <v>500</v>
      </c>
      <c r="J62" s="339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35" t="s">
        <v>542</v>
      </c>
      <c r="E63" s="335"/>
      <c r="F63" s="335" t="s">
        <v>11</v>
      </c>
      <c r="G63" s="335"/>
      <c r="H63" s="335"/>
      <c r="I63" s="335" t="s">
        <v>12</v>
      </c>
      <c r="J63" s="335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35" t="s">
        <v>681</v>
      </c>
      <c r="E64" s="335"/>
      <c r="F64" s="335" t="s">
        <v>11</v>
      </c>
      <c r="G64" s="335"/>
      <c r="H64" s="335"/>
      <c r="I64" s="335" t="s">
        <v>12</v>
      </c>
      <c r="J64" s="335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36" t="s">
        <v>681</v>
      </c>
      <c r="E65" s="336"/>
      <c r="F65" s="336" t="s">
        <v>682</v>
      </c>
      <c r="G65" s="336"/>
      <c r="H65" s="336"/>
      <c r="I65" s="336" t="s">
        <v>12</v>
      </c>
      <c r="J65" s="336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36" t="s">
        <v>681</v>
      </c>
      <c r="E66" s="336"/>
      <c r="F66" s="336" t="s">
        <v>828</v>
      </c>
      <c r="G66" s="336"/>
      <c r="H66" s="336"/>
      <c r="I66" s="336" t="s">
        <v>12</v>
      </c>
      <c r="J66" s="336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39" t="s">
        <v>681</v>
      </c>
      <c r="E67" s="339"/>
      <c r="F67" s="339" t="s">
        <v>828</v>
      </c>
      <c r="G67" s="339"/>
      <c r="H67" s="339"/>
      <c r="I67" s="339" t="s">
        <v>86</v>
      </c>
      <c r="J67" s="339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46" t="s">
        <v>681</v>
      </c>
      <c r="E68" s="345"/>
      <c r="F68" s="345" t="s">
        <v>912</v>
      </c>
      <c r="G68" s="345"/>
      <c r="H68" s="345"/>
      <c r="I68" s="345" t="s">
        <v>12</v>
      </c>
      <c r="J68" s="345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39" t="s">
        <v>681</v>
      </c>
      <c r="E69" s="339"/>
      <c r="F69" s="339" t="s">
        <v>912</v>
      </c>
      <c r="G69" s="339"/>
      <c r="H69" s="339"/>
      <c r="I69" s="339" t="s">
        <v>86</v>
      </c>
      <c r="J69" s="339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35" t="s">
        <v>20</v>
      </c>
      <c r="E70" s="335"/>
      <c r="F70" s="335" t="s">
        <v>11</v>
      </c>
      <c r="G70" s="335"/>
      <c r="H70" s="335"/>
      <c r="I70" s="335" t="s">
        <v>12</v>
      </c>
      <c r="J70" s="335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36" t="s">
        <v>20</v>
      </c>
      <c r="E71" s="336"/>
      <c r="F71" s="336" t="s">
        <v>24</v>
      </c>
      <c r="G71" s="336"/>
      <c r="H71" s="336"/>
      <c r="I71" s="336" t="s">
        <v>12</v>
      </c>
      <c r="J71" s="336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36" t="s">
        <v>20</v>
      </c>
      <c r="E72" s="336"/>
      <c r="F72" s="336" t="s">
        <v>832</v>
      </c>
      <c r="G72" s="336"/>
      <c r="H72" s="336"/>
      <c r="I72" s="336" t="s">
        <v>12</v>
      </c>
      <c r="J72" s="336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39" t="s">
        <v>20</v>
      </c>
      <c r="E73" s="339"/>
      <c r="F73" s="339" t="s">
        <v>832</v>
      </c>
      <c r="G73" s="339"/>
      <c r="H73" s="339"/>
      <c r="I73" s="339" t="s">
        <v>86</v>
      </c>
      <c r="J73" s="339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35" t="s">
        <v>894</v>
      </c>
      <c r="E74" s="335"/>
      <c r="F74" s="335" t="s">
        <v>11</v>
      </c>
      <c r="G74" s="335"/>
      <c r="H74" s="335"/>
      <c r="I74" s="335" t="s">
        <v>12</v>
      </c>
      <c r="J74" s="335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36" t="s">
        <v>894</v>
      </c>
      <c r="E75" s="336"/>
      <c r="F75" s="336" t="s">
        <v>745</v>
      </c>
      <c r="G75" s="336"/>
      <c r="H75" s="336"/>
      <c r="I75" s="336" t="s">
        <v>12</v>
      </c>
      <c r="J75" s="336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36" t="s">
        <v>894</v>
      </c>
      <c r="E76" s="336"/>
      <c r="F76" s="336" t="s">
        <v>835</v>
      </c>
      <c r="G76" s="336"/>
      <c r="H76" s="336"/>
      <c r="I76" s="336" t="s">
        <v>12</v>
      </c>
      <c r="J76" s="336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39" t="s">
        <v>894</v>
      </c>
      <c r="E77" s="339"/>
      <c r="F77" s="339" t="s">
        <v>835</v>
      </c>
      <c r="G77" s="339"/>
      <c r="H77" s="339"/>
      <c r="I77" s="339" t="s">
        <v>801</v>
      </c>
      <c r="J77" s="339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36" t="s">
        <v>894</v>
      </c>
      <c r="E78" s="336"/>
      <c r="F78" s="336" t="s">
        <v>838</v>
      </c>
      <c r="G78" s="336"/>
      <c r="H78" s="336"/>
      <c r="I78" s="336" t="s">
        <v>12</v>
      </c>
      <c r="J78" s="336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39" t="s">
        <v>894</v>
      </c>
      <c r="E79" s="339"/>
      <c r="F79" s="339" t="s">
        <v>838</v>
      </c>
      <c r="G79" s="339"/>
      <c r="H79" s="339"/>
      <c r="I79" s="339">
        <v>500</v>
      </c>
      <c r="J79" s="339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36" t="s">
        <v>894</v>
      </c>
      <c r="E80" s="336"/>
      <c r="F80" s="336" t="s">
        <v>840</v>
      </c>
      <c r="G80" s="336"/>
      <c r="H80" s="336"/>
      <c r="I80" s="336" t="s">
        <v>12</v>
      </c>
      <c r="J80" s="336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39" t="s">
        <v>894</v>
      </c>
      <c r="E81" s="339"/>
      <c r="F81" s="339" t="s">
        <v>840</v>
      </c>
      <c r="G81" s="339"/>
      <c r="H81" s="339"/>
      <c r="I81" s="339">
        <v>500</v>
      </c>
      <c r="J81" s="339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36" t="s">
        <v>894</v>
      </c>
      <c r="E82" s="336"/>
      <c r="F82" s="336" t="s">
        <v>841</v>
      </c>
      <c r="G82" s="336"/>
      <c r="H82" s="336"/>
      <c r="I82" s="336" t="s">
        <v>12</v>
      </c>
      <c r="J82" s="336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39" t="s">
        <v>894</v>
      </c>
      <c r="E83" s="339"/>
      <c r="F83" s="339" t="s">
        <v>841</v>
      </c>
      <c r="G83" s="339"/>
      <c r="H83" s="339"/>
      <c r="I83" s="339">
        <v>500</v>
      </c>
      <c r="J83" s="339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36" t="s">
        <v>894</v>
      </c>
      <c r="E84" s="336"/>
      <c r="F84" s="336" t="s">
        <v>844</v>
      </c>
      <c r="G84" s="336"/>
      <c r="H84" s="336"/>
      <c r="I84" s="336" t="s">
        <v>12</v>
      </c>
      <c r="J84" s="336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39" t="s">
        <v>894</v>
      </c>
      <c r="E85" s="339"/>
      <c r="F85" s="339" t="s">
        <v>844</v>
      </c>
      <c r="G85" s="339"/>
      <c r="H85" s="339"/>
      <c r="I85" s="339">
        <v>500</v>
      </c>
      <c r="J85" s="339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35" t="s">
        <v>921</v>
      </c>
      <c r="E86" s="335"/>
      <c r="F86" s="335" t="s">
        <v>11</v>
      </c>
      <c r="G86" s="335"/>
      <c r="H86" s="335"/>
      <c r="I86" s="335" t="s">
        <v>12</v>
      </c>
      <c r="J86" s="335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35" t="s">
        <v>921</v>
      </c>
      <c r="E87" s="335"/>
      <c r="F87" s="336" t="s">
        <v>777</v>
      </c>
      <c r="G87" s="336"/>
      <c r="H87" s="336"/>
      <c r="I87" s="336" t="s">
        <v>12</v>
      </c>
      <c r="J87" s="336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35" t="s">
        <v>921</v>
      </c>
      <c r="E88" s="335"/>
      <c r="F88" s="336" t="s">
        <v>846</v>
      </c>
      <c r="G88" s="336"/>
      <c r="H88" s="336"/>
      <c r="I88" s="336" t="s">
        <v>12</v>
      </c>
      <c r="J88" s="336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38" t="s">
        <v>921</v>
      </c>
      <c r="E89" s="338"/>
      <c r="F89" s="339" t="s">
        <v>846</v>
      </c>
      <c r="G89" s="339"/>
      <c r="H89" s="339"/>
      <c r="I89" s="339" t="s">
        <v>525</v>
      </c>
      <c r="J89" s="339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35" t="s">
        <v>921</v>
      </c>
      <c r="E90" s="335"/>
      <c r="F90" s="336" t="s">
        <v>489</v>
      </c>
      <c r="G90" s="336"/>
      <c r="H90" s="336"/>
      <c r="I90" s="336" t="s">
        <v>12</v>
      </c>
      <c r="J90" s="336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35" t="s">
        <v>921</v>
      </c>
      <c r="E91" s="335"/>
      <c r="F91" s="336" t="s">
        <v>850</v>
      </c>
      <c r="G91" s="336"/>
      <c r="H91" s="336"/>
      <c r="I91" s="336" t="s">
        <v>12</v>
      </c>
      <c r="J91" s="336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38" t="s">
        <v>921</v>
      </c>
      <c r="E92" s="338"/>
      <c r="F92" s="339" t="s">
        <v>850</v>
      </c>
      <c r="G92" s="339"/>
      <c r="H92" s="339"/>
      <c r="I92" s="339" t="s">
        <v>45</v>
      </c>
      <c r="J92" s="339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35" t="s">
        <v>66</v>
      </c>
      <c r="E93" s="335"/>
      <c r="F93" s="335" t="s">
        <v>11</v>
      </c>
      <c r="G93" s="335"/>
      <c r="H93" s="335"/>
      <c r="I93" s="335" t="s">
        <v>12</v>
      </c>
      <c r="J93" s="335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35" t="s">
        <v>268</v>
      </c>
      <c r="E94" s="335"/>
      <c r="F94" s="335" t="s">
        <v>11</v>
      </c>
      <c r="G94" s="335"/>
      <c r="H94" s="335"/>
      <c r="I94" s="335" t="s">
        <v>12</v>
      </c>
      <c r="J94" s="335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36" t="s">
        <v>268</v>
      </c>
      <c r="E95" s="336"/>
      <c r="F95" s="336" t="s">
        <v>487</v>
      </c>
      <c r="G95" s="336"/>
      <c r="H95" s="336"/>
      <c r="I95" s="336" t="s">
        <v>12</v>
      </c>
      <c r="J95" s="336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36" t="s">
        <v>268</v>
      </c>
      <c r="E96" s="336"/>
      <c r="F96" s="336" t="s">
        <v>853</v>
      </c>
      <c r="G96" s="336"/>
      <c r="H96" s="336"/>
      <c r="I96" s="336" t="s">
        <v>12</v>
      </c>
      <c r="J96" s="336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39" t="s">
        <v>268</v>
      </c>
      <c r="E97" s="339"/>
      <c r="F97" s="339" t="s">
        <v>853</v>
      </c>
      <c r="G97" s="339"/>
      <c r="H97" s="339"/>
      <c r="I97" s="339">
        <v>500</v>
      </c>
      <c r="J97" s="339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36" t="s">
        <v>268</v>
      </c>
      <c r="E98" s="336"/>
      <c r="F98" s="336" t="s">
        <v>856</v>
      </c>
      <c r="G98" s="336"/>
      <c r="H98" s="336"/>
      <c r="I98" s="336" t="s">
        <v>12</v>
      </c>
      <c r="J98" s="336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36" t="s">
        <v>268</v>
      </c>
      <c r="E99" s="336"/>
      <c r="F99" s="336" t="s">
        <v>858</v>
      </c>
      <c r="G99" s="336"/>
      <c r="H99" s="336"/>
      <c r="I99" s="336" t="s">
        <v>12</v>
      </c>
      <c r="J99" s="336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39" t="s">
        <v>268</v>
      </c>
      <c r="E100" s="339"/>
      <c r="F100" s="339" t="s">
        <v>858</v>
      </c>
      <c r="G100" s="339"/>
      <c r="H100" s="339"/>
      <c r="I100" s="339">
        <v>500</v>
      </c>
      <c r="J100" s="339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35" t="s">
        <v>29</v>
      </c>
      <c r="E101" s="335"/>
      <c r="F101" s="335" t="s">
        <v>11</v>
      </c>
      <c r="G101" s="335"/>
      <c r="H101" s="335"/>
      <c r="I101" s="335" t="s">
        <v>12</v>
      </c>
      <c r="J101" s="335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35" t="s">
        <v>33</v>
      </c>
      <c r="E102" s="335"/>
      <c r="F102" s="335" t="s">
        <v>11</v>
      </c>
      <c r="G102" s="335"/>
      <c r="H102" s="335"/>
      <c r="I102" s="335" t="s">
        <v>12</v>
      </c>
      <c r="J102" s="335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36" t="s">
        <v>33</v>
      </c>
      <c r="E103" s="336"/>
      <c r="F103" s="336" t="s">
        <v>861</v>
      </c>
      <c r="G103" s="336"/>
      <c r="H103" s="336"/>
      <c r="I103" s="336" t="s">
        <v>12</v>
      </c>
      <c r="J103" s="336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36" t="s">
        <v>922</v>
      </c>
      <c r="E104" s="336"/>
      <c r="F104" s="336" t="s">
        <v>861</v>
      </c>
      <c r="G104" s="336"/>
      <c r="H104" s="336"/>
      <c r="I104" s="336" t="s">
        <v>12</v>
      </c>
      <c r="J104" s="336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39" t="s">
        <v>33</v>
      </c>
      <c r="E105" s="339"/>
      <c r="F105" s="339" t="s">
        <v>861</v>
      </c>
      <c r="G105" s="339"/>
      <c r="H105" s="339"/>
      <c r="I105" s="339" t="s">
        <v>244</v>
      </c>
      <c r="J105" s="339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35" t="s">
        <v>922</v>
      </c>
      <c r="E106" s="335"/>
      <c r="F106" s="336" t="s">
        <v>864</v>
      </c>
      <c r="G106" s="336"/>
      <c r="H106" s="336"/>
      <c r="I106" s="336" t="s">
        <v>12</v>
      </c>
      <c r="J106" s="336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35" t="s">
        <v>922</v>
      </c>
      <c r="E107" s="335"/>
      <c r="F107" s="336" t="s">
        <v>865</v>
      </c>
      <c r="G107" s="336"/>
      <c r="H107" s="336"/>
      <c r="I107" s="336" t="s">
        <v>12</v>
      </c>
      <c r="J107" s="336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38" t="s">
        <v>922</v>
      </c>
      <c r="E108" s="338"/>
      <c r="F108" s="339" t="s">
        <v>865</v>
      </c>
      <c r="G108" s="339"/>
      <c r="H108" s="339"/>
      <c r="I108" s="339" t="s">
        <v>525</v>
      </c>
      <c r="J108" s="339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35" t="s">
        <v>922</v>
      </c>
      <c r="E109" s="335"/>
      <c r="F109" s="336" t="s">
        <v>868</v>
      </c>
      <c r="G109" s="336"/>
      <c r="H109" s="336"/>
      <c r="I109" s="336" t="s">
        <v>12</v>
      </c>
      <c r="J109" s="336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35" t="s">
        <v>922</v>
      </c>
      <c r="E110" s="335"/>
      <c r="F110" s="336" t="s">
        <v>870</v>
      </c>
      <c r="G110" s="336"/>
      <c r="H110" s="336"/>
      <c r="I110" s="336" t="s">
        <v>12</v>
      </c>
      <c r="J110" s="336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38" t="s">
        <v>922</v>
      </c>
      <c r="E111" s="338"/>
      <c r="F111" s="339" t="s">
        <v>870</v>
      </c>
      <c r="G111" s="339"/>
      <c r="H111" s="339"/>
      <c r="I111" s="339" t="s">
        <v>146</v>
      </c>
      <c r="J111" s="339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35" t="s">
        <v>530</v>
      </c>
      <c r="E112" s="335"/>
      <c r="F112" s="335" t="s">
        <v>11</v>
      </c>
      <c r="G112" s="335"/>
      <c r="H112" s="335"/>
      <c r="I112" s="335" t="s">
        <v>12</v>
      </c>
      <c r="J112" s="335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35" t="s">
        <v>896</v>
      </c>
      <c r="E113" s="335"/>
      <c r="F113" s="335" t="s">
        <v>11</v>
      </c>
      <c r="G113" s="335"/>
      <c r="H113" s="335"/>
      <c r="I113" s="335" t="s">
        <v>12</v>
      </c>
      <c r="J113" s="335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36" t="s">
        <v>896</v>
      </c>
      <c r="E114" s="336"/>
      <c r="F114" s="336" t="s">
        <v>495</v>
      </c>
      <c r="G114" s="336"/>
      <c r="H114" s="336"/>
      <c r="I114" s="336" t="s">
        <v>12</v>
      </c>
      <c r="J114" s="336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36" t="s">
        <v>896</v>
      </c>
      <c r="E115" s="336"/>
      <c r="F115" s="336" t="s">
        <v>875</v>
      </c>
      <c r="G115" s="336"/>
      <c r="H115" s="336"/>
      <c r="I115" s="336" t="s">
        <v>12</v>
      </c>
      <c r="J115" s="336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39" t="s">
        <v>896</v>
      </c>
      <c r="E116" s="339"/>
      <c r="F116" s="339" t="s">
        <v>875</v>
      </c>
      <c r="G116" s="339"/>
      <c r="H116" s="339"/>
      <c r="I116" s="339" t="s">
        <v>801</v>
      </c>
      <c r="J116" s="339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35">
        <v>10</v>
      </c>
      <c r="E117" s="335"/>
      <c r="F117" s="335" t="s">
        <v>11</v>
      </c>
      <c r="G117" s="335"/>
      <c r="H117" s="335"/>
      <c r="I117" s="335" t="s">
        <v>12</v>
      </c>
      <c r="J117" s="335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35">
        <v>10</v>
      </c>
      <c r="E118" s="335"/>
      <c r="F118" s="335" t="s">
        <v>11</v>
      </c>
      <c r="G118" s="335"/>
      <c r="H118" s="335"/>
      <c r="I118" s="335" t="s">
        <v>12</v>
      </c>
      <c r="J118" s="335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36">
        <v>10</v>
      </c>
      <c r="E119" s="336"/>
      <c r="F119" s="336" t="s">
        <v>820</v>
      </c>
      <c r="G119" s="336"/>
      <c r="H119" s="336"/>
      <c r="I119" s="336" t="s">
        <v>12</v>
      </c>
      <c r="J119" s="336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36" t="s">
        <v>703</v>
      </c>
      <c r="E120" s="336"/>
      <c r="F120" s="336" t="s">
        <v>820</v>
      </c>
      <c r="G120" s="336"/>
      <c r="H120" s="336"/>
      <c r="I120" s="336">
        <v>3</v>
      </c>
      <c r="J120" s="336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36">
        <v>10</v>
      </c>
      <c r="E121" s="336"/>
      <c r="F121" s="336" t="s">
        <v>820</v>
      </c>
      <c r="G121" s="336"/>
      <c r="H121" s="336"/>
      <c r="I121" s="336" t="s">
        <v>374</v>
      </c>
      <c r="J121" s="336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39">
        <v>10</v>
      </c>
      <c r="E122" s="339"/>
      <c r="F122" s="339" t="s">
        <v>820</v>
      </c>
      <c r="G122" s="339"/>
      <c r="H122" s="339"/>
      <c r="I122" s="339">
        <v>500</v>
      </c>
      <c r="J122" s="339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35" t="s">
        <v>703</v>
      </c>
      <c r="E123" s="335"/>
      <c r="F123" s="335" t="s">
        <v>11</v>
      </c>
      <c r="G123" s="335"/>
      <c r="H123" s="335"/>
      <c r="I123" s="335" t="s">
        <v>12</v>
      </c>
      <c r="J123" s="335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35">
        <v>11</v>
      </c>
      <c r="E124" s="335"/>
      <c r="F124" s="335" t="s">
        <v>11</v>
      </c>
      <c r="G124" s="335"/>
      <c r="H124" s="335"/>
      <c r="I124" s="335" t="s">
        <v>12</v>
      </c>
      <c r="J124" s="335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36" t="s">
        <v>899</v>
      </c>
      <c r="E125" s="336"/>
      <c r="F125" s="336" t="s">
        <v>11</v>
      </c>
      <c r="G125" s="336"/>
      <c r="H125" s="336"/>
      <c r="I125" s="336" t="s">
        <v>12</v>
      </c>
      <c r="J125" s="336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45" t="s">
        <v>899</v>
      </c>
      <c r="E126" s="345"/>
      <c r="F126" s="345" t="s">
        <v>879</v>
      </c>
      <c r="G126" s="345"/>
      <c r="H126" s="345"/>
      <c r="I126" s="345" t="s">
        <v>12</v>
      </c>
      <c r="J126" s="345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36">
        <v>11</v>
      </c>
      <c r="E127" s="336"/>
      <c r="F127" s="336" t="s">
        <v>880</v>
      </c>
      <c r="G127" s="336"/>
      <c r="H127" s="336"/>
      <c r="I127" s="336">
        <v>0</v>
      </c>
      <c r="J127" s="336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39">
        <v>11</v>
      </c>
      <c r="E128" s="339"/>
      <c r="F128" s="339" t="s">
        <v>880</v>
      </c>
      <c r="G128" s="339"/>
      <c r="H128" s="339"/>
      <c r="I128" s="339">
        <v>17</v>
      </c>
      <c r="J128" s="339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36" t="s">
        <v>899</v>
      </c>
      <c r="E129" s="336"/>
      <c r="F129" s="336" t="s">
        <v>884</v>
      </c>
      <c r="G129" s="336"/>
      <c r="H129" s="336"/>
      <c r="I129" s="336" t="s">
        <v>12</v>
      </c>
      <c r="J129" s="336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33" t="s">
        <v>899</v>
      </c>
      <c r="E130" s="333"/>
      <c r="F130" s="333" t="s">
        <v>884</v>
      </c>
      <c r="G130" s="333"/>
      <c r="H130" s="333"/>
      <c r="I130" s="333" t="s">
        <v>187</v>
      </c>
      <c r="J130" s="333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29" t="s">
        <v>885</v>
      </c>
      <c r="C131" s="328"/>
      <c r="D131" s="328"/>
      <c r="E131" s="328"/>
      <c r="F131" s="328"/>
      <c r="G131" s="328"/>
      <c r="H131" s="328"/>
      <c r="I131" s="328"/>
      <c r="J131" s="344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42" t="s">
        <v>922</v>
      </c>
      <c r="E132" s="342"/>
      <c r="F132" s="342" t="s">
        <v>11</v>
      </c>
      <c r="G132" s="342"/>
      <c r="H132" s="342"/>
      <c r="I132" s="342" t="s">
        <v>12</v>
      </c>
      <c r="J132" s="343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35" t="s">
        <v>922</v>
      </c>
      <c r="E133" s="335"/>
      <c r="F133" s="335" t="s">
        <v>11</v>
      </c>
      <c r="G133" s="335"/>
      <c r="H133" s="335"/>
      <c r="I133" s="335" t="s">
        <v>12</v>
      </c>
      <c r="J133" s="341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35" t="s">
        <v>922</v>
      </c>
      <c r="E134" s="335"/>
      <c r="F134" s="336" t="s">
        <v>864</v>
      </c>
      <c r="G134" s="336"/>
      <c r="H134" s="336"/>
      <c r="I134" s="336" t="s">
        <v>12</v>
      </c>
      <c r="J134" s="337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35" t="s">
        <v>922</v>
      </c>
      <c r="E135" s="335"/>
      <c r="F135" s="336" t="s">
        <v>886</v>
      </c>
      <c r="G135" s="336"/>
      <c r="H135" s="336"/>
      <c r="I135" s="336" t="s">
        <v>12</v>
      </c>
      <c r="J135" s="337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38" t="s">
        <v>922</v>
      </c>
      <c r="E136" s="338"/>
      <c r="F136" s="339" t="s">
        <v>886</v>
      </c>
      <c r="G136" s="339"/>
      <c r="H136" s="339"/>
      <c r="I136" s="339" t="s">
        <v>525</v>
      </c>
      <c r="J136" s="340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35" t="s">
        <v>922</v>
      </c>
      <c r="E137" s="335"/>
      <c r="F137" s="336" t="s">
        <v>864</v>
      </c>
      <c r="G137" s="336"/>
      <c r="H137" s="336"/>
      <c r="I137" s="336" t="s">
        <v>12</v>
      </c>
      <c r="J137" s="337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35" t="s">
        <v>922</v>
      </c>
      <c r="E138" s="335"/>
      <c r="F138" s="336" t="s">
        <v>865</v>
      </c>
      <c r="G138" s="336"/>
      <c r="H138" s="336"/>
      <c r="I138" s="336" t="s">
        <v>12</v>
      </c>
      <c r="J138" s="337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38" t="s">
        <v>922</v>
      </c>
      <c r="E139" s="338"/>
      <c r="F139" s="339" t="s">
        <v>865</v>
      </c>
      <c r="G139" s="339"/>
      <c r="H139" s="339"/>
      <c r="I139" s="339" t="s">
        <v>525</v>
      </c>
      <c r="J139" s="340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35" t="s">
        <v>922</v>
      </c>
      <c r="E140" s="335"/>
      <c r="F140" s="336" t="s">
        <v>868</v>
      </c>
      <c r="G140" s="336"/>
      <c r="H140" s="336"/>
      <c r="I140" s="336" t="s">
        <v>12</v>
      </c>
      <c r="J140" s="337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35" t="s">
        <v>922</v>
      </c>
      <c r="E141" s="335"/>
      <c r="F141" s="336" t="s">
        <v>870</v>
      </c>
      <c r="G141" s="336"/>
      <c r="H141" s="336"/>
      <c r="I141" s="336" t="s">
        <v>12</v>
      </c>
      <c r="J141" s="337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38" t="s">
        <v>922</v>
      </c>
      <c r="E142" s="338"/>
      <c r="F142" s="339" t="s">
        <v>870</v>
      </c>
      <c r="G142" s="339"/>
      <c r="H142" s="339"/>
      <c r="I142" s="339" t="s">
        <v>146</v>
      </c>
      <c r="J142" s="340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35" t="s">
        <v>923</v>
      </c>
      <c r="E143" s="335"/>
      <c r="F143" s="335" t="s">
        <v>11</v>
      </c>
      <c r="G143" s="335"/>
      <c r="H143" s="335"/>
      <c r="I143" s="335" t="s">
        <v>12</v>
      </c>
      <c r="J143" s="341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35" t="s">
        <v>923</v>
      </c>
      <c r="E144" s="335"/>
      <c r="F144" s="335" t="s">
        <v>11</v>
      </c>
      <c r="G144" s="335"/>
      <c r="H144" s="335"/>
      <c r="I144" s="335" t="s">
        <v>12</v>
      </c>
      <c r="J144" s="341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35" t="s">
        <v>923</v>
      </c>
      <c r="E145" s="335"/>
      <c r="F145" s="336" t="s">
        <v>495</v>
      </c>
      <c r="G145" s="336"/>
      <c r="H145" s="336"/>
      <c r="I145" s="336" t="s">
        <v>12</v>
      </c>
      <c r="J145" s="337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35" t="s">
        <v>923</v>
      </c>
      <c r="E146" s="335"/>
      <c r="F146" s="336" t="s">
        <v>875</v>
      </c>
      <c r="G146" s="336"/>
      <c r="H146" s="336"/>
      <c r="I146" s="336" t="s">
        <v>12</v>
      </c>
      <c r="J146" s="337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38" t="s">
        <v>923</v>
      </c>
      <c r="E147" s="338"/>
      <c r="F147" s="339" t="s">
        <v>875</v>
      </c>
      <c r="G147" s="339"/>
      <c r="H147" s="339"/>
      <c r="I147" s="339" t="s">
        <v>525</v>
      </c>
      <c r="J147" s="340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32" t="s">
        <v>923</v>
      </c>
      <c r="E148" s="332"/>
      <c r="F148" s="333" t="s">
        <v>875</v>
      </c>
      <c r="G148" s="333"/>
      <c r="H148" s="333"/>
      <c r="I148" s="333" t="s">
        <v>801</v>
      </c>
      <c r="J148" s="334"/>
      <c r="K148" s="230"/>
      <c r="L148" s="230"/>
      <c r="M148" s="281" t="e">
        <f t="shared" si="10"/>
        <v>#DIV/0!</v>
      </c>
    </row>
    <row r="149" spans="1:13" ht="19.5" customHeight="1" thickBot="1">
      <c r="A149" s="325" t="s">
        <v>889</v>
      </c>
      <c r="B149" s="326"/>
      <c r="C149" s="326"/>
      <c r="D149" s="326"/>
      <c r="E149" s="326"/>
      <c r="F149" s="326"/>
      <c r="G149" s="326"/>
      <c r="H149" s="326"/>
      <c r="I149" s="326"/>
      <c r="J149" s="326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zoomScalePageLayoutView="0" workbookViewId="0" topLeftCell="A60">
      <selection activeCell="A72" sqref="A1:H193"/>
    </sheetView>
  </sheetViews>
  <sheetFormatPr defaultColWidth="9.140625" defaultRowHeight="12.75"/>
  <cols>
    <col min="1" max="1" width="36.8515625" style="292" customWidth="1"/>
    <col min="2" max="2" width="9.57421875" style="291" customWidth="1"/>
    <col min="3" max="3" width="9.421875" style="291" customWidth="1"/>
    <col min="4" max="4" width="7.00390625" style="291" customWidth="1"/>
    <col min="5" max="5" width="0.13671875" style="280" hidden="1" customWidth="1"/>
    <col min="6" max="6" width="11.7109375" style="291" customWidth="1"/>
    <col min="7" max="7" width="11.00390625" style="291" customWidth="1"/>
    <col min="8" max="8" width="8.421875" style="291" customWidth="1"/>
    <col min="9" max="16384" width="9.140625" style="291" customWidth="1"/>
  </cols>
  <sheetData>
    <row r="1" spans="1:10" ht="14.25">
      <c r="A1" s="357"/>
      <c r="B1" s="358"/>
      <c r="C1" s="359" t="s">
        <v>932</v>
      </c>
      <c r="D1" s="359"/>
      <c r="E1" s="359"/>
      <c r="F1" s="359"/>
      <c r="G1" s="359"/>
      <c r="H1" s="359"/>
      <c r="I1" s="250"/>
      <c r="J1" s="250"/>
    </row>
    <row r="2" spans="1:12" ht="15">
      <c r="A2" s="357"/>
      <c r="B2" s="358"/>
      <c r="C2" s="360" t="s">
        <v>1104</v>
      </c>
      <c r="D2" s="360"/>
      <c r="E2" s="360"/>
      <c r="F2" s="360"/>
      <c r="G2" s="360"/>
      <c r="H2" s="360"/>
      <c r="I2" s="284"/>
      <c r="J2" s="284"/>
      <c r="K2" s="266"/>
      <c r="L2" s="266"/>
    </row>
    <row r="3" spans="1:12" ht="15">
      <c r="A3" s="361"/>
      <c r="B3" s="358"/>
      <c r="C3" s="360" t="s">
        <v>914</v>
      </c>
      <c r="D3" s="360"/>
      <c r="E3" s="360"/>
      <c r="F3" s="360"/>
      <c r="G3" s="360"/>
      <c r="H3" s="360"/>
      <c r="I3" s="284"/>
      <c r="J3" s="284"/>
      <c r="K3" s="266"/>
      <c r="L3" s="266"/>
    </row>
    <row r="4" spans="1:12" ht="15">
      <c r="A4" s="357"/>
      <c r="B4" s="358"/>
      <c r="C4" s="360" t="s">
        <v>1105</v>
      </c>
      <c r="D4" s="360"/>
      <c r="E4" s="360"/>
      <c r="F4" s="360"/>
      <c r="G4" s="360"/>
      <c r="H4" s="360"/>
      <c r="I4" s="284"/>
      <c r="J4" s="284"/>
      <c r="K4" s="270"/>
      <c r="L4" s="266"/>
    </row>
    <row r="5" spans="1:10" ht="33" customHeight="1">
      <c r="A5" s="362" t="s">
        <v>1090</v>
      </c>
      <c r="B5" s="362"/>
      <c r="C5" s="362"/>
      <c r="D5" s="362"/>
      <c r="E5" s="362"/>
      <c r="F5" s="362"/>
      <c r="G5" s="362"/>
      <c r="H5" s="362"/>
      <c r="I5" s="271"/>
      <c r="J5" s="271"/>
    </row>
    <row r="6" spans="1:10" ht="18" customHeight="1">
      <c r="A6" s="363" t="s">
        <v>1089</v>
      </c>
      <c r="B6" s="363"/>
      <c r="C6" s="363"/>
      <c r="D6" s="363"/>
      <c r="E6" s="363"/>
      <c r="F6" s="363"/>
      <c r="G6" s="363"/>
      <c r="H6" s="363"/>
      <c r="I6" s="271"/>
      <c r="J6" s="271"/>
    </row>
    <row r="7" spans="1:8" ht="64.5" customHeight="1">
      <c r="A7" s="297" t="s">
        <v>771</v>
      </c>
      <c r="B7" s="297" t="s">
        <v>3</v>
      </c>
      <c r="C7" s="297" t="s">
        <v>915</v>
      </c>
      <c r="D7" s="297" t="s">
        <v>5</v>
      </c>
      <c r="E7" s="364" t="s">
        <v>937</v>
      </c>
      <c r="F7" s="364" t="s">
        <v>938</v>
      </c>
      <c r="G7" s="364" t="s">
        <v>1091</v>
      </c>
      <c r="H7" s="297" t="s">
        <v>903</v>
      </c>
    </row>
    <row r="8" spans="1:8" ht="35.25" customHeight="1">
      <c r="A8" s="365" t="s">
        <v>711</v>
      </c>
      <c r="B8" s="366"/>
      <c r="C8" s="366"/>
      <c r="D8" s="366"/>
      <c r="E8" s="367">
        <f>E9+E14+E19+E24+E45+E60+E75+E80+E88+E112</f>
        <v>24573.33</v>
      </c>
      <c r="F8" s="368">
        <f>F9+F14+F19+F24+F45+F60+F75+F80+F88+F112</f>
        <v>26397.47</v>
      </c>
      <c r="G8" s="369">
        <f>G9+G14+G19+G24+G45+G60+G75+G80+G88+G112</f>
        <v>7072.51</v>
      </c>
      <c r="H8" s="370">
        <f>G8/F8</f>
        <v>0.267923782089723</v>
      </c>
    </row>
    <row r="9" spans="1:8" ht="20.25" customHeight="1">
      <c r="A9" s="286" t="s">
        <v>939</v>
      </c>
      <c r="B9" s="297" t="s">
        <v>940</v>
      </c>
      <c r="C9" s="297" t="s">
        <v>941</v>
      </c>
      <c r="D9" s="297"/>
      <c r="E9" s="290">
        <f aca="true" t="shared" si="0" ref="E9:F11">E10</f>
        <v>665</v>
      </c>
      <c r="F9" s="290">
        <f t="shared" si="0"/>
        <v>665</v>
      </c>
      <c r="G9" s="290">
        <f>G10</f>
        <v>189.2</v>
      </c>
      <c r="H9" s="370">
        <f aca="true" t="shared" si="1" ref="H9:H78">G9/F9</f>
        <v>0.2845112781954887</v>
      </c>
    </row>
    <row r="10" spans="1:8" ht="33" customHeight="1">
      <c r="A10" s="286" t="s">
        <v>942</v>
      </c>
      <c r="B10" s="297" t="s">
        <v>943</v>
      </c>
      <c r="C10" s="297" t="s">
        <v>941</v>
      </c>
      <c r="D10" s="297"/>
      <c r="E10" s="290">
        <f t="shared" si="0"/>
        <v>665</v>
      </c>
      <c r="F10" s="290">
        <f t="shared" si="0"/>
        <v>665</v>
      </c>
      <c r="G10" s="290">
        <f>G11</f>
        <v>189.2</v>
      </c>
      <c r="H10" s="370">
        <f t="shared" si="1"/>
        <v>0.2845112781954887</v>
      </c>
    </row>
    <row r="11" spans="1:8" ht="32.25" customHeight="1">
      <c r="A11" s="286" t="s">
        <v>944</v>
      </c>
      <c r="B11" s="297" t="s">
        <v>945</v>
      </c>
      <c r="C11" s="297" t="s">
        <v>941</v>
      </c>
      <c r="D11" s="297"/>
      <c r="E11" s="290">
        <f t="shared" si="0"/>
        <v>665</v>
      </c>
      <c r="F11" s="290">
        <f t="shared" si="0"/>
        <v>665</v>
      </c>
      <c r="G11" s="290">
        <f>G12</f>
        <v>189.2</v>
      </c>
      <c r="H11" s="370">
        <f t="shared" si="1"/>
        <v>0.2845112781954887</v>
      </c>
    </row>
    <row r="12" spans="1:8" ht="12.75" customHeight="1">
      <c r="A12" s="287" t="s">
        <v>946</v>
      </c>
      <c r="B12" s="298" t="s">
        <v>945</v>
      </c>
      <c r="C12" s="298" t="s">
        <v>947</v>
      </c>
      <c r="D12" s="298"/>
      <c r="E12" s="371">
        <f>E13</f>
        <v>665</v>
      </c>
      <c r="F12" s="371">
        <f>F13</f>
        <v>665</v>
      </c>
      <c r="G12" s="371">
        <f>G13</f>
        <v>189.2</v>
      </c>
      <c r="H12" s="372">
        <f t="shared" si="1"/>
        <v>0.2845112781954887</v>
      </c>
    </row>
    <row r="13" spans="1:8" ht="13.5" customHeight="1">
      <c r="A13" s="287" t="s">
        <v>507</v>
      </c>
      <c r="B13" s="298" t="s">
        <v>945</v>
      </c>
      <c r="C13" s="298" t="s">
        <v>947</v>
      </c>
      <c r="D13" s="298" t="s">
        <v>936</v>
      </c>
      <c r="E13" s="371">
        <v>665</v>
      </c>
      <c r="F13" s="371">
        <v>665</v>
      </c>
      <c r="G13" s="371">
        <v>189.2</v>
      </c>
      <c r="H13" s="372">
        <f t="shared" si="1"/>
        <v>0.2845112781954887</v>
      </c>
    </row>
    <row r="14" spans="1:8" ht="26.25" customHeight="1">
      <c r="A14" s="286" t="s">
        <v>948</v>
      </c>
      <c r="B14" s="297" t="s">
        <v>949</v>
      </c>
      <c r="C14" s="297"/>
      <c r="D14" s="297"/>
      <c r="E14" s="290">
        <f aca="true" t="shared" si="2" ref="E14:F17">E15</f>
        <v>170</v>
      </c>
      <c r="F14" s="290">
        <f t="shared" si="2"/>
        <v>170</v>
      </c>
      <c r="G14" s="290">
        <f>G15</f>
        <v>18.25</v>
      </c>
      <c r="H14" s="370">
        <f t="shared" si="1"/>
        <v>0.10735294117647058</v>
      </c>
    </row>
    <row r="15" spans="1:8" ht="25.5" customHeight="1">
      <c r="A15" s="286" t="s">
        <v>950</v>
      </c>
      <c r="B15" s="297" t="s">
        <v>951</v>
      </c>
      <c r="C15" s="297"/>
      <c r="D15" s="297"/>
      <c r="E15" s="290">
        <f t="shared" si="2"/>
        <v>170</v>
      </c>
      <c r="F15" s="290">
        <f t="shared" si="2"/>
        <v>170</v>
      </c>
      <c r="G15" s="290">
        <f>G16</f>
        <v>18.25</v>
      </c>
      <c r="H15" s="370">
        <f t="shared" si="1"/>
        <v>0.10735294117647058</v>
      </c>
    </row>
    <row r="16" spans="1:8" ht="70.5" customHeight="1">
      <c r="A16" s="286" t="s">
        <v>952</v>
      </c>
      <c r="B16" s="297" t="s">
        <v>953</v>
      </c>
      <c r="C16" s="297" t="s">
        <v>941</v>
      </c>
      <c r="D16" s="297"/>
      <c r="E16" s="290">
        <f t="shared" si="2"/>
        <v>170</v>
      </c>
      <c r="F16" s="290">
        <f t="shared" si="2"/>
        <v>170</v>
      </c>
      <c r="G16" s="290">
        <f>G17</f>
        <v>18.25</v>
      </c>
      <c r="H16" s="370">
        <f t="shared" si="1"/>
        <v>0.10735294117647058</v>
      </c>
    </row>
    <row r="17" spans="1:8" ht="33" customHeight="1">
      <c r="A17" s="288" t="s">
        <v>954</v>
      </c>
      <c r="B17" s="298" t="s">
        <v>953</v>
      </c>
      <c r="C17" s="298" t="s">
        <v>955</v>
      </c>
      <c r="D17" s="298"/>
      <c r="E17" s="371">
        <f t="shared" si="2"/>
        <v>170</v>
      </c>
      <c r="F17" s="371">
        <f t="shared" si="2"/>
        <v>170</v>
      </c>
      <c r="G17" s="371">
        <f>G18</f>
        <v>18.25</v>
      </c>
      <c r="H17" s="372">
        <f t="shared" si="1"/>
        <v>0.10735294117647058</v>
      </c>
    </row>
    <row r="18" spans="1:8" ht="14.25" customHeight="1">
      <c r="A18" s="288" t="s">
        <v>935</v>
      </c>
      <c r="B18" s="298" t="s">
        <v>953</v>
      </c>
      <c r="C18" s="298" t="s">
        <v>955</v>
      </c>
      <c r="D18" s="298" t="s">
        <v>934</v>
      </c>
      <c r="E18" s="371">
        <v>170</v>
      </c>
      <c r="F18" s="371">
        <v>170</v>
      </c>
      <c r="G18" s="371">
        <v>18.25</v>
      </c>
      <c r="H18" s="372">
        <f t="shared" si="1"/>
        <v>0.10735294117647058</v>
      </c>
    </row>
    <row r="19" spans="1:8" ht="12.75">
      <c r="A19" s="286" t="s">
        <v>956</v>
      </c>
      <c r="B19" s="297" t="s">
        <v>957</v>
      </c>
      <c r="C19" s="297" t="s">
        <v>941</v>
      </c>
      <c r="D19" s="297"/>
      <c r="E19" s="290">
        <f aca="true" t="shared" si="3" ref="E19:F22">E20</f>
        <v>120</v>
      </c>
      <c r="F19" s="290">
        <f t="shared" si="3"/>
        <v>120</v>
      </c>
      <c r="G19" s="290">
        <f>G20</f>
        <v>32.21</v>
      </c>
      <c r="H19" s="370">
        <f t="shared" si="1"/>
        <v>0.2684166666666667</v>
      </c>
    </row>
    <row r="20" spans="1:8" ht="19.5" customHeight="1">
      <c r="A20" s="286" t="s">
        <v>958</v>
      </c>
      <c r="B20" s="297" t="s">
        <v>959</v>
      </c>
      <c r="C20" s="297"/>
      <c r="D20" s="297"/>
      <c r="E20" s="290">
        <f t="shared" si="3"/>
        <v>120</v>
      </c>
      <c r="F20" s="290">
        <f t="shared" si="3"/>
        <v>120</v>
      </c>
      <c r="G20" s="290">
        <f>G21</f>
        <v>32.21</v>
      </c>
      <c r="H20" s="372">
        <f t="shared" si="1"/>
        <v>0.2684166666666667</v>
      </c>
    </row>
    <row r="21" spans="1:8" ht="28.5" customHeight="1">
      <c r="A21" s="286" t="s">
        <v>960</v>
      </c>
      <c r="B21" s="297" t="s">
        <v>961</v>
      </c>
      <c r="C21" s="297"/>
      <c r="D21" s="297"/>
      <c r="E21" s="290">
        <f t="shared" si="3"/>
        <v>120</v>
      </c>
      <c r="F21" s="290">
        <f t="shared" si="3"/>
        <v>120</v>
      </c>
      <c r="G21" s="290">
        <f>G22</f>
        <v>32.21</v>
      </c>
      <c r="H21" s="370">
        <f t="shared" si="1"/>
        <v>0.2684166666666667</v>
      </c>
    </row>
    <row r="22" spans="1:8" ht="25.5" customHeight="1">
      <c r="A22" s="288" t="s">
        <v>954</v>
      </c>
      <c r="B22" s="298" t="s">
        <v>961</v>
      </c>
      <c r="C22" s="298" t="s">
        <v>955</v>
      </c>
      <c r="D22" s="298"/>
      <c r="E22" s="371">
        <f t="shared" si="3"/>
        <v>120</v>
      </c>
      <c r="F22" s="371">
        <f t="shared" si="3"/>
        <v>120</v>
      </c>
      <c r="G22" s="371">
        <f>G23</f>
        <v>32.21</v>
      </c>
      <c r="H22" s="372">
        <f t="shared" si="1"/>
        <v>0.2684166666666667</v>
      </c>
    </row>
    <row r="23" spans="1:8" ht="15.75" customHeight="1">
      <c r="A23" s="288" t="s">
        <v>32</v>
      </c>
      <c r="B23" s="298" t="s">
        <v>961</v>
      </c>
      <c r="C23" s="298" t="s">
        <v>955</v>
      </c>
      <c r="D23" s="298" t="s">
        <v>33</v>
      </c>
      <c r="E23" s="371">
        <v>120</v>
      </c>
      <c r="F23" s="371">
        <v>120</v>
      </c>
      <c r="G23" s="371">
        <v>32.21</v>
      </c>
      <c r="H23" s="370">
        <f t="shared" si="1"/>
        <v>0.2684166666666667</v>
      </c>
    </row>
    <row r="24" spans="1:8" ht="25.5" customHeight="1">
      <c r="A24" s="286" t="s">
        <v>962</v>
      </c>
      <c r="B24" s="297" t="s">
        <v>963</v>
      </c>
      <c r="C24" s="297"/>
      <c r="D24" s="297"/>
      <c r="E24" s="290">
        <f>E25+E35</f>
        <v>4851</v>
      </c>
      <c r="F24" s="290">
        <f>F25+F35</f>
        <v>5520.25</v>
      </c>
      <c r="G24" s="290">
        <f>G25+G35</f>
        <v>2435.53</v>
      </c>
      <c r="H24" s="370">
        <f t="shared" si="1"/>
        <v>0.44119922104977133</v>
      </c>
    </row>
    <row r="25" spans="1:8" ht="38.25">
      <c r="A25" s="286" t="s">
        <v>964</v>
      </c>
      <c r="B25" s="297" t="s">
        <v>965</v>
      </c>
      <c r="C25" s="297"/>
      <c r="D25" s="297"/>
      <c r="E25" s="290">
        <f>E26+E29+E32</f>
        <v>1000</v>
      </c>
      <c r="F25" s="290">
        <f>F26+F29+F32</f>
        <v>1551.65</v>
      </c>
      <c r="G25" s="290">
        <f>G26+G29+G32</f>
        <v>835.8100000000001</v>
      </c>
      <c r="H25" s="370">
        <f t="shared" si="1"/>
        <v>0.5386588470338027</v>
      </c>
    </row>
    <row r="26" spans="1:8" ht="16.5" customHeight="1">
      <c r="A26" s="286" t="s">
        <v>966</v>
      </c>
      <c r="B26" s="297" t="s">
        <v>967</v>
      </c>
      <c r="C26" s="297"/>
      <c r="D26" s="297"/>
      <c r="E26" s="290">
        <f aca="true" t="shared" si="4" ref="E26:G27">E27</f>
        <v>700</v>
      </c>
      <c r="F26" s="290">
        <f t="shared" si="4"/>
        <v>1186.65</v>
      </c>
      <c r="G26" s="290">
        <f t="shared" si="4"/>
        <v>708.21</v>
      </c>
      <c r="H26" s="370">
        <f t="shared" si="1"/>
        <v>0.5968145620022753</v>
      </c>
    </row>
    <row r="27" spans="1:8" ht="16.5" customHeight="1">
      <c r="A27" s="288" t="s">
        <v>954</v>
      </c>
      <c r="B27" s="298" t="s">
        <v>967</v>
      </c>
      <c r="C27" s="298" t="s">
        <v>955</v>
      </c>
      <c r="D27" s="298"/>
      <c r="E27" s="371">
        <f t="shared" si="4"/>
        <v>700</v>
      </c>
      <c r="F27" s="371">
        <f t="shared" si="4"/>
        <v>1186.65</v>
      </c>
      <c r="G27" s="371">
        <f t="shared" si="4"/>
        <v>708.21</v>
      </c>
      <c r="H27" s="372">
        <f t="shared" si="1"/>
        <v>0.5968145620022753</v>
      </c>
    </row>
    <row r="28" spans="1:9" ht="12.75" customHeight="1">
      <c r="A28" s="288" t="s">
        <v>679</v>
      </c>
      <c r="B28" s="298" t="s">
        <v>967</v>
      </c>
      <c r="C28" s="298" t="s">
        <v>955</v>
      </c>
      <c r="D28" s="298" t="s">
        <v>681</v>
      </c>
      <c r="E28" s="371">
        <v>700</v>
      </c>
      <c r="F28" s="371">
        <v>1186.65</v>
      </c>
      <c r="G28" s="371">
        <v>708.21</v>
      </c>
      <c r="H28" s="372">
        <f t="shared" si="1"/>
        <v>0.5968145620022753</v>
      </c>
      <c r="I28" s="295"/>
    </row>
    <row r="29" spans="1:8" ht="16.5" customHeight="1">
      <c r="A29" s="286" t="s">
        <v>968</v>
      </c>
      <c r="B29" s="297" t="s">
        <v>969</v>
      </c>
      <c r="C29" s="297"/>
      <c r="D29" s="297"/>
      <c r="E29" s="290">
        <f aca="true" t="shared" si="5" ref="E29:G30">E30</f>
        <v>150</v>
      </c>
      <c r="F29" s="290">
        <f t="shared" si="5"/>
        <v>185</v>
      </c>
      <c r="G29" s="290">
        <f t="shared" si="5"/>
        <v>58.6</v>
      </c>
      <c r="H29" s="370">
        <f t="shared" si="1"/>
        <v>0.31675675675675674</v>
      </c>
    </row>
    <row r="30" spans="1:8" ht="14.25" customHeight="1">
      <c r="A30" s="288" t="s">
        <v>954</v>
      </c>
      <c r="B30" s="298" t="s">
        <v>969</v>
      </c>
      <c r="C30" s="298" t="s">
        <v>955</v>
      </c>
      <c r="D30" s="298"/>
      <c r="E30" s="371">
        <f t="shared" si="5"/>
        <v>150</v>
      </c>
      <c r="F30" s="371">
        <f t="shared" si="5"/>
        <v>185</v>
      </c>
      <c r="G30" s="371">
        <f t="shared" si="5"/>
        <v>58.6</v>
      </c>
      <c r="H30" s="372">
        <f t="shared" si="1"/>
        <v>0.31675675675675674</v>
      </c>
    </row>
    <row r="31" spans="1:9" ht="20.25" customHeight="1">
      <c r="A31" s="288" t="s">
        <v>679</v>
      </c>
      <c r="B31" s="298" t="s">
        <v>969</v>
      </c>
      <c r="C31" s="298" t="s">
        <v>955</v>
      </c>
      <c r="D31" s="298" t="s">
        <v>681</v>
      </c>
      <c r="E31" s="371">
        <v>150</v>
      </c>
      <c r="F31" s="371">
        <v>185</v>
      </c>
      <c r="G31" s="371">
        <v>58.6</v>
      </c>
      <c r="H31" s="372">
        <f t="shared" si="1"/>
        <v>0.31675675675675674</v>
      </c>
      <c r="I31" s="294"/>
    </row>
    <row r="32" spans="1:8" ht="28.5" customHeight="1">
      <c r="A32" s="286" t="s">
        <v>831</v>
      </c>
      <c r="B32" s="297" t="s">
        <v>970</v>
      </c>
      <c r="C32" s="297"/>
      <c r="D32" s="297"/>
      <c r="E32" s="290">
        <f aca="true" t="shared" si="6" ref="E32:G33">E33</f>
        <v>150</v>
      </c>
      <c r="F32" s="290">
        <f t="shared" si="6"/>
        <v>180</v>
      </c>
      <c r="G32" s="290">
        <f t="shared" si="6"/>
        <v>69</v>
      </c>
      <c r="H32" s="370">
        <f t="shared" si="1"/>
        <v>0.38333333333333336</v>
      </c>
    </row>
    <row r="33" spans="1:8" ht="24" customHeight="1">
      <c r="A33" s="288" t="s">
        <v>954</v>
      </c>
      <c r="B33" s="298" t="s">
        <v>970</v>
      </c>
      <c r="C33" s="298" t="s">
        <v>955</v>
      </c>
      <c r="D33" s="298"/>
      <c r="E33" s="371">
        <f t="shared" si="6"/>
        <v>150</v>
      </c>
      <c r="F33" s="371">
        <f t="shared" si="6"/>
        <v>180</v>
      </c>
      <c r="G33" s="371">
        <f t="shared" si="6"/>
        <v>69</v>
      </c>
      <c r="H33" s="372">
        <f t="shared" si="1"/>
        <v>0.38333333333333336</v>
      </c>
    </row>
    <row r="34" spans="1:8" ht="18.75" customHeight="1">
      <c r="A34" s="288" t="s">
        <v>19</v>
      </c>
      <c r="B34" s="298" t="s">
        <v>970</v>
      </c>
      <c r="C34" s="298" t="s">
        <v>955</v>
      </c>
      <c r="D34" s="298" t="s">
        <v>20</v>
      </c>
      <c r="E34" s="371">
        <v>150</v>
      </c>
      <c r="F34" s="371">
        <v>180</v>
      </c>
      <c r="G34" s="371">
        <v>69</v>
      </c>
      <c r="H34" s="372">
        <f t="shared" si="1"/>
        <v>0.38333333333333336</v>
      </c>
    </row>
    <row r="35" spans="1:8" ht="26.25" customHeight="1">
      <c r="A35" s="286" t="s">
        <v>971</v>
      </c>
      <c r="B35" s="297" t="s">
        <v>972</v>
      </c>
      <c r="C35" s="297"/>
      <c r="D35" s="297"/>
      <c r="E35" s="290">
        <f>E36+E39+E42</f>
        <v>3851</v>
      </c>
      <c r="F35" s="290">
        <f>F36+F39+F42</f>
        <v>3968.6</v>
      </c>
      <c r="G35" s="290">
        <f>G36+G39+G42</f>
        <v>1599.72</v>
      </c>
      <c r="H35" s="370">
        <f t="shared" si="1"/>
        <v>0.4030942901778965</v>
      </c>
    </row>
    <row r="36" spans="1:8" ht="16.5" customHeight="1">
      <c r="A36" s="286" t="s">
        <v>746</v>
      </c>
      <c r="B36" s="297" t="s">
        <v>973</v>
      </c>
      <c r="C36" s="298"/>
      <c r="D36" s="297"/>
      <c r="E36" s="290">
        <f aca="true" t="shared" si="7" ref="E36:G37">E37</f>
        <v>900</v>
      </c>
      <c r="F36" s="290">
        <f t="shared" si="7"/>
        <v>900</v>
      </c>
      <c r="G36" s="290">
        <f t="shared" si="7"/>
        <v>616.46</v>
      </c>
      <c r="H36" s="370">
        <f t="shared" si="1"/>
        <v>0.6849555555555557</v>
      </c>
    </row>
    <row r="37" spans="1:8" ht="21.75" customHeight="1">
      <c r="A37" s="288" t="s">
        <v>954</v>
      </c>
      <c r="B37" s="298" t="s">
        <v>973</v>
      </c>
      <c r="C37" s="298" t="s">
        <v>955</v>
      </c>
      <c r="D37" s="298"/>
      <c r="E37" s="371">
        <f t="shared" si="7"/>
        <v>900</v>
      </c>
      <c r="F37" s="371">
        <f t="shared" si="7"/>
        <v>900</v>
      </c>
      <c r="G37" s="371">
        <f t="shared" si="7"/>
        <v>616.46</v>
      </c>
      <c r="H37" s="372">
        <f t="shared" si="1"/>
        <v>0.6849555555555557</v>
      </c>
    </row>
    <row r="38" spans="1:8" ht="15.75" customHeight="1">
      <c r="A38" s="288" t="s">
        <v>834</v>
      </c>
      <c r="B38" s="298" t="s">
        <v>973</v>
      </c>
      <c r="C38" s="298" t="s">
        <v>955</v>
      </c>
      <c r="D38" s="298" t="s">
        <v>894</v>
      </c>
      <c r="E38" s="371">
        <v>900</v>
      </c>
      <c r="F38" s="371">
        <v>900</v>
      </c>
      <c r="G38" s="371">
        <v>616.46</v>
      </c>
      <c r="H38" s="372">
        <f t="shared" si="1"/>
        <v>0.6849555555555557</v>
      </c>
    </row>
    <row r="39" spans="1:8" ht="15" customHeight="1">
      <c r="A39" s="286" t="s">
        <v>751</v>
      </c>
      <c r="B39" s="297" t="s">
        <v>974</v>
      </c>
      <c r="C39" s="298"/>
      <c r="D39" s="297"/>
      <c r="E39" s="290">
        <f aca="true" t="shared" si="8" ref="E39:G40">E40</f>
        <v>100</v>
      </c>
      <c r="F39" s="290">
        <f t="shared" si="8"/>
        <v>100</v>
      </c>
      <c r="G39" s="290">
        <f t="shared" si="8"/>
        <v>12.92</v>
      </c>
      <c r="H39" s="370">
        <f t="shared" si="1"/>
        <v>0.1292</v>
      </c>
    </row>
    <row r="40" spans="1:8" ht="33.75" customHeight="1">
      <c r="A40" s="288" t="s">
        <v>954</v>
      </c>
      <c r="B40" s="298" t="s">
        <v>974</v>
      </c>
      <c r="C40" s="298" t="s">
        <v>955</v>
      </c>
      <c r="D40" s="298"/>
      <c r="E40" s="371">
        <f t="shared" si="8"/>
        <v>100</v>
      </c>
      <c r="F40" s="371">
        <f t="shared" si="8"/>
        <v>100</v>
      </c>
      <c r="G40" s="371">
        <f t="shared" si="8"/>
        <v>12.92</v>
      </c>
      <c r="H40" s="372">
        <f t="shared" si="1"/>
        <v>0.1292</v>
      </c>
    </row>
    <row r="41" spans="1:8" ht="17.25" customHeight="1">
      <c r="A41" s="288" t="s">
        <v>834</v>
      </c>
      <c r="B41" s="298" t="s">
        <v>974</v>
      </c>
      <c r="C41" s="298" t="s">
        <v>955</v>
      </c>
      <c r="D41" s="298" t="s">
        <v>894</v>
      </c>
      <c r="E41" s="371">
        <v>100</v>
      </c>
      <c r="F41" s="371">
        <v>100</v>
      </c>
      <c r="G41" s="371">
        <v>12.92</v>
      </c>
      <c r="H41" s="372">
        <f t="shared" si="1"/>
        <v>0.1292</v>
      </c>
    </row>
    <row r="42" spans="1:8" ht="26.25" customHeight="1">
      <c r="A42" s="286" t="s">
        <v>843</v>
      </c>
      <c r="B42" s="297" t="s">
        <v>975</v>
      </c>
      <c r="C42" s="298"/>
      <c r="D42" s="297"/>
      <c r="E42" s="290">
        <f aca="true" t="shared" si="9" ref="E42:G43">E43</f>
        <v>2851</v>
      </c>
      <c r="F42" s="290">
        <f t="shared" si="9"/>
        <v>2968.6</v>
      </c>
      <c r="G42" s="290">
        <f t="shared" si="9"/>
        <v>970.34</v>
      </c>
      <c r="H42" s="370">
        <f t="shared" si="1"/>
        <v>0.32686788385097354</v>
      </c>
    </row>
    <row r="43" spans="1:8" ht="26.25" customHeight="1">
      <c r="A43" s="288" t="s">
        <v>954</v>
      </c>
      <c r="B43" s="298" t="s">
        <v>975</v>
      </c>
      <c r="C43" s="298" t="s">
        <v>955</v>
      </c>
      <c r="D43" s="298"/>
      <c r="E43" s="371">
        <f t="shared" si="9"/>
        <v>2851</v>
      </c>
      <c r="F43" s="371">
        <f t="shared" si="9"/>
        <v>2968.6</v>
      </c>
      <c r="G43" s="371">
        <f t="shared" si="9"/>
        <v>970.34</v>
      </c>
      <c r="H43" s="372">
        <f t="shared" si="1"/>
        <v>0.32686788385097354</v>
      </c>
    </row>
    <row r="44" spans="1:8" ht="16.5" customHeight="1">
      <c r="A44" s="288" t="s">
        <v>834</v>
      </c>
      <c r="B44" s="298" t="s">
        <v>975</v>
      </c>
      <c r="C44" s="298" t="s">
        <v>955</v>
      </c>
      <c r="D44" s="298" t="s">
        <v>894</v>
      </c>
      <c r="E44" s="371">
        <v>2851</v>
      </c>
      <c r="F44" s="371">
        <v>2968.6</v>
      </c>
      <c r="G44" s="371">
        <v>970.34</v>
      </c>
      <c r="H44" s="372">
        <f t="shared" si="1"/>
        <v>0.32686788385097354</v>
      </c>
    </row>
    <row r="45" spans="1:8" ht="12.75">
      <c r="A45" s="286" t="s">
        <v>976</v>
      </c>
      <c r="B45" s="297" t="s">
        <v>977</v>
      </c>
      <c r="C45" s="297" t="s">
        <v>941</v>
      </c>
      <c r="D45" s="297"/>
      <c r="E45" s="290">
        <f>E46+E50</f>
        <v>324.82</v>
      </c>
      <c r="F45" s="290">
        <f>F46+F50</f>
        <v>324.82</v>
      </c>
      <c r="G45" s="290">
        <f>G46+G50</f>
        <v>0</v>
      </c>
      <c r="H45" s="370">
        <f t="shared" si="1"/>
        <v>0</v>
      </c>
    </row>
    <row r="46" spans="1:8" ht="25.5" customHeight="1">
      <c r="A46" s="286" t="s">
        <v>978</v>
      </c>
      <c r="B46" s="297" t="s">
        <v>979</v>
      </c>
      <c r="C46" s="298"/>
      <c r="D46" s="297"/>
      <c r="E46" s="371">
        <f aca="true" t="shared" si="10" ref="E46:F48">E47</f>
        <v>40</v>
      </c>
      <c r="F46" s="371">
        <f t="shared" si="10"/>
        <v>40</v>
      </c>
      <c r="G46" s="371">
        <f>G47</f>
        <v>0</v>
      </c>
      <c r="H46" s="372">
        <f t="shared" si="1"/>
        <v>0</v>
      </c>
    </row>
    <row r="47" spans="1:8" ht="66" customHeight="1">
      <c r="A47" s="286" t="s">
        <v>980</v>
      </c>
      <c r="B47" s="297" t="s">
        <v>981</v>
      </c>
      <c r="C47" s="297" t="s">
        <v>941</v>
      </c>
      <c r="D47" s="297"/>
      <c r="E47" s="290">
        <f t="shared" si="10"/>
        <v>40</v>
      </c>
      <c r="F47" s="290">
        <f t="shared" si="10"/>
        <v>40</v>
      </c>
      <c r="G47" s="290">
        <f>G48</f>
        <v>0</v>
      </c>
      <c r="H47" s="370">
        <f t="shared" si="1"/>
        <v>0</v>
      </c>
    </row>
    <row r="48" spans="1:8" ht="39" customHeight="1">
      <c r="A48" s="288" t="s">
        <v>954</v>
      </c>
      <c r="B48" s="298" t="s">
        <v>981</v>
      </c>
      <c r="C48" s="298" t="s">
        <v>955</v>
      </c>
      <c r="D48" s="298"/>
      <c r="E48" s="371">
        <f t="shared" si="10"/>
        <v>40</v>
      </c>
      <c r="F48" s="371">
        <f t="shared" si="10"/>
        <v>40</v>
      </c>
      <c r="G48" s="371">
        <f>G49</f>
        <v>0</v>
      </c>
      <c r="H48" s="372">
        <f t="shared" si="1"/>
        <v>0</v>
      </c>
    </row>
    <row r="49" spans="1:8" ht="39" customHeight="1">
      <c r="A49" s="288" t="s">
        <v>982</v>
      </c>
      <c r="B49" s="298" t="s">
        <v>981</v>
      </c>
      <c r="C49" s="298" t="s">
        <v>955</v>
      </c>
      <c r="D49" s="298" t="s">
        <v>983</v>
      </c>
      <c r="E49" s="371">
        <v>40</v>
      </c>
      <c r="F49" s="371">
        <v>40</v>
      </c>
      <c r="G49" s="371">
        <v>0</v>
      </c>
      <c r="H49" s="372">
        <f t="shared" si="1"/>
        <v>0</v>
      </c>
    </row>
    <row r="50" spans="1:8" ht="51" customHeight="1">
      <c r="A50" s="286" t="s">
        <v>984</v>
      </c>
      <c r="B50" s="297" t="s">
        <v>985</v>
      </c>
      <c r="C50" s="297" t="s">
        <v>941</v>
      </c>
      <c r="D50" s="297"/>
      <c r="E50" s="290">
        <f>E51+E54+E57</f>
        <v>284.82</v>
      </c>
      <c r="F50" s="290">
        <f>F51+F54+F57</f>
        <v>284.82</v>
      </c>
      <c r="G50" s="290">
        <f>G51+G54+G57</f>
        <v>0</v>
      </c>
      <c r="H50" s="370">
        <f t="shared" si="1"/>
        <v>0</v>
      </c>
    </row>
    <row r="51" spans="1:8" ht="15.75" customHeight="1">
      <c r="A51" s="286" t="s">
        <v>620</v>
      </c>
      <c r="B51" s="297" t="s">
        <v>986</v>
      </c>
      <c r="C51" s="297" t="s">
        <v>941</v>
      </c>
      <c r="D51" s="297"/>
      <c r="E51" s="290">
        <f aca="true" t="shared" si="11" ref="E51:G52">E52</f>
        <v>50</v>
      </c>
      <c r="F51" s="290">
        <f t="shared" si="11"/>
        <v>50</v>
      </c>
      <c r="G51" s="290">
        <f t="shared" si="11"/>
        <v>0</v>
      </c>
      <c r="H51" s="370">
        <f t="shared" si="1"/>
        <v>0</v>
      </c>
    </row>
    <row r="52" spans="1:8" ht="37.5" customHeight="1">
      <c r="A52" s="288" t="s">
        <v>954</v>
      </c>
      <c r="B52" s="298" t="s">
        <v>986</v>
      </c>
      <c r="C52" s="298" t="s">
        <v>955</v>
      </c>
      <c r="D52" s="298"/>
      <c r="E52" s="371">
        <f t="shared" si="11"/>
        <v>50</v>
      </c>
      <c r="F52" s="371">
        <f t="shared" si="11"/>
        <v>50</v>
      </c>
      <c r="G52" s="371">
        <f t="shared" si="11"/>
        <v>0</v>
      </c>
      <c r="H52" s="372">
        <f t="shared" si="1"/>
        <v>0</v>
      </c>
    </row>
    <row r="53" spans="1:8" ht="38.25" customHeight="1">
      <c r="A53" s="288" t="s">
        <v>987</v>
      </c>
      <c r="B53" s="298" t="s">
        <v>986</v>
      </c>
      <c r="C53" s="298" t="s">
        <v>955</v>
      </c>
      <c r="D53" s="298" t="s">
        <v>527</v>
      </c>
      <c r="E53" s="371">
        <v>50</v>
      </c>
      <c r="F53" s="371">
        <v>50</v>
      </c>
      <c r="G53" s="371">
        <v>0</v>
      </c>
      <c r="H53" s="372">
        <f t="shared" si="1"/>
        <v>0</v>
      </c>
    </row>
    <row r="54" spans="1:8" ht="66" customHeight="1">
      <c r="A54" s="286" t="s">
        <v>988</v>
      </c>
      <c r="B54" s="297" t="s">
        <v>989</v>
      </c>
      <c r="C54" s="297" t="s">
        <v>941</v>
      </c>
      <c r="D54" s="297"/>
      <c r="E54" s="290">
        <f aca="true" t="shared" si="12" ref="E54:G55">E55</f>
        <v>50</v>
      </c>
      <c r="F54" s="290">
        <f t="shared" si="12"/>
        <v>50</v>
      </c>
      <c r="G54" s="290">
        <f t="shared" si="12"/>
        <v>0</v>
      </c>
      <c r="H54" s="370">
        <f t="shared" si="1"/>
        <v>0</v>
      </c>
    </row>
    <row r="55" spans="1:8" ht="26.25" customHeight="1">
      <c r="A55" s="288" t="s">
        <v>954</v>
      </c>
      <c r="B55" s="298" t="s">
        <v>989</v>
      </c>
      <c r="C55" s="298" t="s">
        <v>955</v>
      </c>
      <c r="D55" s="298"/>
      <c r="E55" s="371">
        <f t="shared" si="12"/>
        <v>50</v>
      </c>
      <c r="F55" s="371">
        <f t="shared" si="12"/>
        <v>50</v>
      </c>
      <c r="G55" s="371">
        <f t="shared" si="12"/>
        <v>0</v>
      </c>
      <c r="H55" s="372">
        <f t="shared" si="1"/>
        <v>0</v>
      </c>
    </row>
    <row r="56" spans="1:8" ht="36" customHeight="1">
      <c r="A56" s="288" t="s">
        <v>987</v>
      </c>
      <c r="B56" s="298" t="s">
        <v>989</v>
      </c>
      <c r="C56" s="298" t="s">
        <v>955</v>
      </c>
      <c r="D56" s="298" t="s">
        <v>527</v>
      </c>
      <c r="E56" s="371">
        <v>50</v>
      </c>
      <c r="F56" s="371">
        <v>50</v>
      </c>
      <c r="G56" s="371">
        <v>0</v>
      </c>
      <c r="H56" s="372">
        <f t="shared" si="1"/>
        <v>0</v>
      </c>
    </row>
    <row r="57" spans="1:8" ht="17.25" customHeight="1">
      <c r="A57" s="286" t="s">
        <v>990</v>
      </c>
      <c r="B57" s="297" t="s">
        <v>991</v>
      </c>
      <c r="C57" s="297" t="s">
        <v>941</v>
      </c>
      <c r="D57" s="297"/>
      <c r="E57" s="290">
        <f aca="true" t="shared" si="13" ref="E57:G58">E58</f>
        <v>184.82</v>
      </c>
      <c r="F57" s="290">
        <f t="shared" si="13"/>
        <v>184.82</v>
      </c>
      <c r="G57" s="290">
        <f t="shared" si="13"/>
        <v>0</v>
      </c>
      <c r="H57" s="370">
        <f t="shared" si="1"/>
        <v>0</v>
      </c>
    </row>
    <row r="58" spans="1:8" ht="39" customHeight="1">
      <c r="A58" s="288" t="s">
        <v>954</v>
      </c>
      <c r="B58" s="298" t="s">
        <v>991</v>
      </c>
      <c r="C58" s="298" t="s">
        <v>955</v>
      </c>
      <c r="D58" s="298"/>
      <c r="E58" s="371">
        <f t="shared" si="13"/>
        <v>184.82</v>
      </c>
      <c r="F58" s="371">
        <f t="shared" si="13"/>
        <v>184.82</v>
      </c>
      <c r="G58" s="371">
        <f t="shared" si="13"/>
        <v>0</v>
      </c>
      <c r="H58" s="372">
        <f t="shared" si="1"/>
        <v>0</v>
      </c>
    </row>
    <row r="59" spans="1:8" ht="18" customHeight="1">
      <c r="A59" s="288" t="s">
        <v>809</v>
      </c>
      <c r="B59" s="298" t="s">
        <v>991</v>
      </c>
      <c r="C59" s="298" t="s">
        <v>955</v>
      </c>
      <c r="D59" s="298" t="s">
        <v>236</v>
      </c>
      <c r="E59" s="371">
        <v>184.82</v>
      </c>
      <c r="F59" s="371">
        <v>184.82</v>
      </c>
      <c r="G59" s="371">
        <v>0</v>
      </c>
      <c r="H59" s="372">
        <f t="shared" si="1"/>
        <v>0</v>
      </c>
    </row>
    <row r="60" spans="1:8" ht="24" customHeight="1">
      <c r="A60" s="286" t="s">
        <v>992</v>
      </c>
      <c r="B60" s="297" t="s">
        <v>993</v>
      </c>
      <c r="C60" s="297"/>
      <c r="D60" s="297"/>
      <c r="E60" s="290">
        <f>E61+E65</f>
        <v>5800</v>
      </c>
      <c r="F60" s="290">
        <f>F61+F65</f>
        <v>6809.53</v>
      </c>
      <c r="G60" s="290">
        <f>G61+G65</f>
        <v>117.09</v>
      </c>
      <c r="H60" s="370">
        <f t="shared" si="1"/>
        <v>0.01719501933319921</v>
      </c>
    </row>
    <row r="61" spans="1:8" ht="19.5" customHeight="1">
      <c r="A61" s="286" t="s">
        <v>994</v>
      </c>
      <c r="B61" s="297" t="s">
        <v>995</v>
      </c>
      <c r="C61" s="297" t="s">
        <v>941</v>
      </c>
      <c r="D61" s="297"/>
      <c r="E61" s="290">
        <f aca="true" t="shared" si="14" ref="E61:F63">E62</f>
        <v>200</v>
      </c>
      <c r="F61" s="290">
        <f t="shared" si="14"/>
        <v>300</v>
      </c>
      <c r="G61" s="290">
        <f>G62</f>
        <v>95.09</v>
      </c>
      <c r="H61" s="370">
        <f t="shared" si="1"/>
        <v>0.3169666666666667</v>
      </c>
    </row>
    <row r="62" spans="1:8" ht="39" customHeight="1">
      <c r="A62" s="286" t="s">
        <v>996</v>
      </c>
      <c r="B62" s="297" t="s">
        <v>997</v>
      </c>
      <c r="C62" s="297"/>
      <c r="D62" s="297"/>
      <c r="E62" s="290">
        <f t="shared" si="14"/>
        <v>200</v>
      </c>
      <c r="F62" s="290">
        <f t="shared" si="14"/>
        <v>300</v>
      </c>
      <c r="G62" s="290">
        <f>G63</f>
        <v>95.09</v>
      </c>
      <c r="H62" s="370">
        <f t="shared" si="1"/>
        <v>0.3169666666666667</v>
      </c>
    </row>
    <row r="63" spans="1:8" ht="30.75" customHeight="1">
      <c r="A63" s="288" t="s">
        <v>954</v>
      </c>
      <c r="B63" s="298" t="s">
        <v>997</v>
      </c>
      <c r="C63" s="298" t="s">
        <v>955</v>
      </c>
      <c r="D63" s="298"/>
      <c r="E63" s="371">
        <f t="shared" si="14"/>
        <v>200</v>
      </c>
      <c r="F63" s="371">
        <f t="shared" si="14"/>
        <v>300</v>
      </c>
      <c r="G63" s="371">
        <f>G64</f>
        <v>95.09</v>
      </c>
      <c r="H63" s="372">
        <f t="shared" si="1"/>
        <v>0.3169666666666667</v>
      </c>
    </row>
    <row r="64" spans="1:8" ht="17.25" customHeight="1">
      <c r="A64" s="288" t="s">
        <v>476</v>
      </c>
      <c r="B64" s="298" t="s">
        <v>997</v>
      </c>
      <c r="C64" s="298" t="s">
        <v>955</v>
      </c>
      <c r="D64" s="298" t="s">
        <v>892</v>
      </c>
      <c r="E64" s="371">
        <v>200</v>
      </c>
      <c r="F64" s="371">
        <v>300</v>
      </c>
      <c r="G64" s="371">
        <v>95.09</v>
      </c>
      <c r="H64" s="372">
        <f t="shared" si="1"/>
        <v>0.3169666666666667</v>
      </c>
    </row>
    <row r="65" spans="1:8" ht="12.75">
      <c r="A65" s="286" t="s">
        <v>998</v>
      </c>
      <c r="B65" s="297" t="s">
        <v>999</v>
      </c>
      <c r="C65" s="297" t="s">
        <v>941</v>
      </c>
      <c r="D65" s="297"/>
      <c r="E65" s="290">
        <f>E66+E69+E72</f>
        <v>5600</v>
      </c>
      <c r="F65" s="290">
        <f>F66+F69+F72</f>
        <v>6509.53</v>
      </c>
      <c r="G65" s="290">
        <f>G66+G69+G72</f>
        <v>22</v>
      </c>
      <c r="H65" s="370">
        <f t="shared" si="1"/>
        <v>0.003379660282693221</v>
      </c>
    </row>
    <row r="66" spans="1:8" ht="17.25" customHeight="1">
      <c r="A66" s="286" t="s">
        <v>1000</v>
      </c>
      <c r="B66" s="297" t="s">
        <v>1001</v>
      </c>
      <c r="C66" s="297"/>
      <c r="D66" s="297"/>
      <c r="E66" s="290">
        <f aca="true" t="shared" si="15" ref="E66:F73">E67</f>
        <v>5600</v>
      </c>
      <c r="F66" s="290">
        <f t="shared" si="15"/>
        <v>5600</v>
      </c>
      <c r="G66" s="290">
        <f>G67</f>
        <v>22</v>
      </c>
      <c r="H66" s="370">
        <f t="shared" si="1"/>
        <v>0.003928571428571429</v>
      </c>
    </row>
    <row r="67" spans="1:8" ht="33.75" customHeight="1">
      <c r="A67" s="288" t="s">
        <v>954</v>
      </c>
      <c r="B67" s="298" t="s">
        <v>1001</v>
      </c>
      <c r="C67" s="373" t="s">
        <v>955</v>
      </c>
      <c r="D67" s="298"/>
      <c r="E67" s="371">
        <f t="shared" si="15"/>
        <v>5600</v>
      </c>
      <c r="F67" s="371">
        <f t="shared" si="15"/>
        <v>5600</v>
      </c>
      <c r="G67" s="371">
        <f>G68</f>
        <v>22</v>
      </c>
      <c r="H67" s="372">
        <f t="shared" si="1"/>
        <v>0.003928571428571429</v>
      </c>
    </row>
    <row r="68" spans="1:8" ht="15.75" customHeight="1">
      <c r="A68" s="288" t="s">
        <v>1002</v>
      </c>
      <c r="B68" s="298" t="s">
        <v>1001</v>
      </c>
      <c r="C68" s="373" t="s">
        <v>955</v>
      </c>
      <c r="D68" s="298" t="s">
        <v>529</v>
      </c>
      <c r="E68" s="371">
        <v>5600</v>
      </c>
      <c r="F68" s="371">
        <v>5600</v>
      </c>
      <c r="G68" s="371">
        <v>22</v>
      </c>
      <c r="H68" s="372">
        <f t="shared" si="1"/>
        <v>0.003928571428571429</v>
      </c>
    </row>
    <row r="69" spans="1:8" ht="102">
      <c r="A69" s="286" t="s">
        <v>1103</v>
      </c>
      <c r="B69" s="297" t="s">
        <v>1096</v>
      </c>
      <c r="C69" s="297"/>
      <c r="D69" s="297"/>
      <c r="E69" s="290">
        <f t="shared" si="15"/>
        <v>0</v>
      </c>
      <c r="F69" s="290">
        <f t="shared" si="15"/>
        <v>642.65</v>
      </c>
      <c r="G69" s="290">
        <f>G70</f>
        <v>0</v>
      </c>
      <c r="H69" s="370">
        <f aca="true" t="shared" si="16" ref="H69:H74">G69/F69</f>
        <v>0</v>
      </c>
    </row>
    <row r="70" spans="1:8" ht="33.75">
      <c r="A70" s="288" t="s">
        <v>954</v>
      </c>
      <c r="B70" s="298" t="s">
        <v>1096</v>
      </c>
      <c r="C70" s="373" t="s">
        <v>955</v>
      </c>
      <c r="D70" s="298"/>
      <c r="E70" s="371">
        <f t="shared" si="15"/>
        <v>0</v>
      </c>
      <c r="F70" s="371">
        <f t="shared" si="15"/>
        <v>642.65</v>
      </c>
      <c r="G70" s="371">
        <f>G71</f>
        <v>0</v>
      </c>
      <c r="H70" s="372">
        <f t="shared" si="16"/>
        <v>0</v>
      </c>
    </row>
    <row r="71" spans="1:9" ht="15.75" customHeight="1">
      <c r="A71" s="288" t="s">
        <v>1002</v>
      </c>
      <c r="B71" s="298" t="s">
        <v>1096</v>
      </c>
      <c r="C71" s="373" t="s">
        <v>955</v>
      </c>
      <c r="D71" s="298" t="s">
        <v>529</v>
      </c>
      <c r="E71" s="371"/>
      <c r="F71" s="371">
        <v>642.65</v>
      </c>
      <c r="G71" s="371">
        <v>0</v>
      </c>
      <c r="H71" s="372">
        <f t="shared" si="16"/>
        <v>0</v>
      </c>
      <c r="I71" s="294"/>
    </row>
    <row r="72" spans="1:8" ht="89.25">
      <c r="A72" s="286" t="s">
        <v>1106</v>
      </c>
      <c r="B72" s="297" t="s">
        <v>1097</v>
      </c>
      <c r="C72" s="297"/>
      <c r="D72" s="297"/>
      <c r="E72" s="290">
        <f t="shared" si="15"/>
        <v>0</v>
      </c>
      <c r="F72" s="290">
        <f t="shared" si="15"/>
        <v>266.88</v>
      </c>
      <c r="G72" s="290">
        <f>G73</f>
        <v>0</v>
      </c>
      <c r="H72" s="370">
        <f t="shared" si="16"/>
        <v>0</v>
      </c>
    </row>
    <row r="73" spans="1:8" ht="15.75" customHeight="1">
      <c r="A73" s="288" t="s">
        <v>954</v>
      </c>
      <c r="B73" s="298" t="s">
        <v>1097</v>
      </c>
      <c r="C73" s="373" t="s">
        <v>955</v>
      </c>
      <c r="D73" s="298"/>
      <c r="E73" s="371">
        <f t="shared" si="15"/>
        <v>0</v>
      </c>
      <c r="F73" s="371">
        <f t="shared" si="15"/>
        <v>266.88</v>
      </c>
      <c r="G73" s="371">
        <f>G74</f>
        <v>0</v>
      </c>
      <c r="H73" s="372">
        <f t="shared" si="16"/>
        <v>0</v>
      </c>
    </row>
    <row r="74" spans="1:9" ht="15.75" customHeight="1">
      <c r="A74" s="288" t="s">
        <v>1002</v>
      </c>
      <c r="B74" s="298" t="s">
        <v>1097</v>
      </c>
      <c r="C74" s="373" t="s">
        <v>955</v>
      </c>
      <c r="D74" s="298" t="s">
        <v>529</v>
      </c>
      <c r="E74" s="371"/>
      <c r="F74" s="371">
        <v>266.88</v>
      </c>
      <c r="G74" s="371">
        <v>0</v>
      </c>
      <c r="H74" s="372">
        <f t="shared" si="16"/>
        <v>0</v>
      </c>
      <c r="I74" s="294"/>
    </row>
    <row r="75" spans="1:8" ht="25.5" customHeight="1">
      <c r="A75" s="286" t="s">
        <v>1003</v>
      </c>
      <c r="B75" s="297" t="s">
        <v>1004</v>
      </c>
      <c r="C75" s="297"/>
      <c r="D75" s="297"/>
      <c r="E75" s="290">
        <f aca="true" t="shared" si="17" ref="E75:F77">E76</f>
        <v>500</v>
      </c>
      <c r="F75" s="290">
        <f t="shared" si="17"/>
        <v>500</v>
      </c>
      <c r="G75" s="290">
        <f>G76</f>
        <v>0</v>
      </c>
      <c r="H75" s="370">
        <f t="shared" si="1"/>
        <v>0</v>
      </c>
    </row>
    <row r="76" spans="1:8" ht="31.5" customHeight="1">
      <c r="A76" s="286" t="s">
        <v>1005</v>
      </c>
      <c r="B76" s="297" t="s">
        <v>1006</v>
      </c>
      <c r="C76" s="297" t="s">
        <v>941</v>
      </c>
      <c r="D76" s="297"/>
      <c r="E76" s="290">
        <f t="shared" si="17"/>
        <v>500</v>
      </c>
      <c r="F76" s="290">
        <f t="shared" si="17"/>
        <v>500</v>
      </c>
      <c r="G76" s="290">
        <f>G77</f>
        <v>0</v>
      </c>
      <c r="H76" s="370">
        <f t="shared" si="1"/>
        <v>0</v>
      </c>
    </row>
    <row r="77" spans="1:8" ht="90.75" customHeight="1">
      <c r="A77" s="286" t="s">
        <v>1007</v>
      </c>
      <c r="B77" s="297" t="s">
        <v>1008</v>
      </c>
      <c r="C77" s="297"/>
      <c r="D77" s="297"/>
      <c r="E77" s="290">
        <f t="shared" si="17"/>
        <v>500</v>
      </c>
      <c r="F77" s="290">
        <f t="shared" si="17"/>
        <v>500</v>
      </c>
      <c r="G77" s="290">
        <f>G78</f>
        <v>0</v>
      </c>
      <c r="H77" s="370">
        <f t="shared" si="1"/>
        <v>0</v>
      </c>
    </row>
    <row r="78" spans="1:8" ht="33.75" customHeight="1">
      <c r="A78" s="288" t="s">
        <v>954</v>
      </c>
      <c r="B78" s="298" t="s">
        <v>1008</v>
      </c>
      <c r="C78" s="298" t="s">
        <v>955</v>
      </c>
      <c r="D78" s="298"/>
      <c r="E78" s="371">
        <f>E79</f>
        <v>500</v>
      </c>
      <c r="F78" s="371">
        <f>F79</f>
        <v>500</v>
      </c>
      <c r="G78" s="371">
        <f>G79</f>
        <v>0</v>
      </c>
      <c r="H78" s="372">
        <f t="shared" si="1"/>
        <v>0</v>
      </c>
    </row>
    <row r="79" spans="1:8" ht="18.75" customHeight="1">
      <c r="A79" s="288" t="s">
        <v>834</v>
      </c>
      <c r="B79" s="298" t="s">
        <v>1008</v>
      </c>
      <c r="C79" s="298" t="s">
        <v>955</v>
      </c>
      <c r="D79" s="298" t="s">
        <v>894</v>
      </c>
      <c r="E79" s="371">
        <v>500</v>
      </c>
      <c r="F79" s="371">
        <v>500</v>
      </c>
      <c r="G79" s="371">
        <v>0</v>
      </c>
      <c r="H79" s="372">
        <f aca="true" t="shared" si="18" ref="H79:H147">G79/F79</f>
        <v>0</v>
      </c>
    </row>
    <row r="80" spans="1:8" ht="33.75" customHeight="1">
      <c r="A80" s="286" t="s">
        <v>1009</v>
      </c>
      <c r="B80" s="297" t="s">
        <v>1010</v>
      </c>
      <c r="C80" s="297" t="s">
        <v>941</v>
      </c>
      <c r="D80" s="297"/>
      <c r="E80" s="290">
        <f aca="true" t="shared" si="19" ref="E80:F85">E81</f>
        <v>120</v>
      </c>
      <c r="F80" s="290">
        <f t="shared" si="19"/>
        <v>165.41</v>
      </c>
      <c r="G80" s="290">
        <f>G81</f>
        <v>0</v>
      </c>
      <c r="H80" s="370">
        <f t="shared" si="18"/>
        <v>0</v>
      </c>
    </row>
    <row r="81" spans="1:8" ht="13.5" customHeight="1">
      <c r="A81" s="286" t="s">
        <v>1011</v>
      </c>
      <c r="B81" s="297" t="s">
        <v>1012</v>
      </c>
      <c r="C81" s="297"/>
      <c r="D81" s="297"/>
      <c r="E81" s="290">
        <f>E82+E85</f>
        <v>120</v>
      </c>
      <c r="F81" s="290">
        <f>F82+F85</f>
        <v>165.41</v>
      </c>
      <c r="G81" s="290">
        <f>G82+G85</f>
        <v>0</v>
      </c>
      <c r="H81" s="370">
        <f t="shared" si="18"/>
        <v>0</v>
      </c>
    </row>
    <row r="82" spans="1:8" ht="51">
      <c r="A82" s="286" t="s">
        <v>1102</v>
      </c>
      <c r="B82" s="297" t="s">
        <v>1098</v>
      </c>
      <c r="C82" s="297"/>
      <c r="D82" s="297"/>
      <c r="E82" s="290">
        <f t="shared" si="19"/>
        <v>0</v>
      </c>
      <c r="F82" s="290">
        <f t="shared" si="19"/>
        <v>45.41</v>
      </c>
      <c r="G82" s="290">
        <f>G83</f>
        <v>0</v>
      </c>
      <c r="H82" s="370">
        <f>G82/F82</f>
        <v>0</v>
      </c>
    </row>
    <row r="83" spans="1:8" ht="13.5" customHeight="1">
      <c r="A83" s="288" t="s">
        <v>954</v>
      </c>
      <c r="B83" s="298" t="s">
        <v>1098</v>
      </c>
      <c r="C83" s="298" t="s">
        <v>955</v>
      </c>
      <c r="D83" s="298"/>
      <c r="E83" s="371">
        <f>E84</f>
        <v>0</v>
      </c>
      <c r="F83" s="371">
        <f>F84</f>
        <v>45.41</v>
      </c>
      <c r="G83" s="371">
        <f>G84</f>
        <v>0</v>
      </c>
      <c r="H83" s="372">
        <f>G83/F83</f>
        <v>0</v>
      </c>
    </row>
    <row r="84" spans="1:9" ht="13.5" customHeight="1">
      <c r="A84" s="288" t="s">
        <v>267</v>
      </c>
      <c r="B84" s="298" t="s">
        <v>1098</v>
      </c>
      <c r="C84" s="298" t="s">
        <v>955</v>
      </c>
      <c r="D84" s="298" t="s">
        <v>268</v>
      </c>
      <c r="E84" s="371"/>
      <c r="F84" s="371">
        <v>45.41</v>
      </c>
      <c r="G84" s="371">
        <v>0</v>
      </c>
      <c r="H84" s="372">
        <f>G84/F84</f>
        <v>0</v>
      </c>
      <c r="I84" s="294"/>
    </row>
    <row r="85" spans="1:8" ht="63.75">
      <c r="A85" s="286" t="s">
        <v>1013</v>
      </c>
      <c r="B85" s="297" t="s">
        <v>1014</v>
      </c>
      <c r="C85" s="297"/>
      <c r="D85" s="297"/>
      <c r="E85" s="290">
        <f t="shared" si="19"/>
        <v>120</v>
      </c>
      <c r="F85" s="290">
        <f t="shared" si="19"/>
        <v>120</v>
      </c>
      <c r="G85" s="290">
        <f>G86</f>
        <v>0</v>
      </c>
      <c r="H85" s="370">
        <f t="shared" si="18"/>
        <v>0</v>
      </c>
    </row>
    <row r="86" spans="1:8" ht="33.75">
      <c r="A86" s="288" t="s">
        <v>954</v>
      </c>
      <c r="B86" s="298" t="s">
        <v>1014</v>
      </c>
      <c r="C86" s="298" t="s">
        <v>955</v>
      </c>
      <c r="D86" s="298"/>
      <c r="E86" s="371">
        <f>E87</f>
        <v>120</v>
      </c>
      <c r="F86" s="371">
        <f>F87</f>
        <v>120</v>
      </c>
      <c r="G86" s="371">
        <f>G87</f>
        <v>0</v>
      </c>
      <c r="H86" s="372">
        <f t="shared" si="18"/>
        <v>0</v>
      </c>
    </row>
    <row r="87" spans="1:8" ht="18.75" customHeight="1">
      <c r="A87" s="288" t="s">
        <v>267</v>
      </c>
      <c r="B87" s="298" t="s">
        <v>1014</v>
      </c>
      <c r="C87" s="298" t="s">
        <v>955</v>
      </c>
      <c r="D87" s="298" t="s">
        <v>268</v>
      </c>
      <c r="E87" s="371">
        <v>120</v>
      </c>
      <c r="F87" s="371">
        <v>120</v>
      </c>
      <c r="G87" s="371">
        <v>0</v>
      </c>
      <c r="H87" s="372">
        <f t="shared" si="18"/>
        <v>0</v>
      </c>
    </row>
    <row r="88" spans="1:8" ht="25.5">
      <c r="A88" s="286" t="s">
        <v>1015</v>
      </c>
      <c r="B88" s="297" t="s">
        <v>1016</v>
      </c>
      <c r="C88" s="297"/>
      <c r="D88" s="297"/>
      <c r="E88" s="290">
        <f>E89+E98</f>
        <v>9494.18</v>
      </c>
      <c r="F88" s="290">
        <f>F89+F98</f>
        <v>9529.13</v>
      </c>
      <c r="G88" s="290">
        <f>G89+G98</f>
        <v>3828.81</v>
      </c>
      <c r="H88" s="370">
        <f t="shared" si="18"/>
        <v>0.4018005841036905</v>
      </c>
    </row>
    <row r="89" spans="1:8" ht="36" customHeight="1">
      <c r="A89" s="286" t="s">
        <v>1017</v>
      </c>
      <c r="B89" s="297" t="s">
        <v>1018</v>
      </c>
      <c r="C89" s="297" t="s">
        <v>941</v>
      </c>
      <c r="D89" s="297"/>
      <c r="E89" s="290">
        <f>E90+E93</f>
        <v>6646.48</v>
      </c>
      <c r="F89" s="290">
        <f>F90+F93</f>
        <v>6646.48</v>
      </c>
      <c r="G89" s="290">
        <f>G90+G93</f>
        <v>2779.44</v>
      </c>
      <c r="H89" s="370">
        <f t="shared" si="18"/>
        <v>0.41818225587077673</v>
      </c>
    </row>
    <row r="90" spans="1:8" ht="25.5" customHeight="1">
      <c r="A90" s="286" t="s">
        <v>1019</v>
      </c>
      <c r="B90" s="297" t="s">
        <v>1020</v>
      </c>
      <c r="C90" s="297" t="s">
        <v>941</v>
      </c>
      <c r="D90" s="297"/>
      <c r="E90" s="290">
        <f aca="true" t="shared" si="20" ref="E90:G91">E91</f>
        <v>5173.5</v>
      </c>
      <c r="F90" s="290">
        <f t="shared" si="20"/>
        <v>5173.5</v>
      </c>
      <c r="G90" s="290">
        <f t="shared" si="20"/>
        <v>2187.8</v>
      </c>
      <c r="H90" s="370">
        <f t="shared" si="18"/>
        <v>0.42288586063593314</v>
      </c>
    </row>
    <row r="91" spans="1:8" ht="13.5" customHeight="1">
      <c r="A91" s="374" t="s">
        <v>1021</v>
      </c>
      <c r="B91" s="298" t="s">
        <v>1020</v>
      </c>
      <c r="C91" s="298" t="s">
        <v>1022</v>
      </c>
      <c r="D91" s="298"/>
      <c r="E91" s="371">
        <f t="shared" si="20"/>
        <v>5173.5</v>
      </c>
      <c r="F91" s="371">
        <f t="shared" si="20"/>
        <v>5173.5</v>
      </c>
      <c r="G91" s="371">
        <f t="shared" si="20"/>
        <v>2187.8</v>
      </c>
      <c r="H91" s="372">
        <f t="shared" si="18"/>
        <v>0.42288586063593314</v>
      </c>
    </row>
    <row r="92" spans="1:8" ht="40.5" customHeight="1">
      <c r="A92" s="374" t="s">
        <v>1023</v>
      </c>
      <c r="B92" s="298" t="s">
        <v>1020</v>
      </c>
      <c r="C92" s="298" t="s">
        <v>1022</v>
      </c>
      <c r="D92" s="298" t="s">
        <v>15</v>
      </c>
      <c r="E92" s="371">
        <v>5173.5</v>
      </c>
      <c r="F92" s="371">
        <v>5173.5</v>
      </c>
      <c r="G92" s="371">
        <v>2187.8</v>
      </c>
      <c r="H92" s="372">
        <f t="shared" si="18"/>
        <v>0.42288586063593314</v>
      </c>
    </row>
    <row r="93" spans="1:8" ht="42.75" customHeight="1">
      <c r="A93" s="286" t="s">
        <v>785</v>
      </c>
      <c r="B93" s="297" t="s">
        <v>1024</v>
      </c>
      <c r="C93" s="297" t="s">
        <v>941</v>
      </c>
      <c r="D93" s="297"/>
      <c r="E93" s="290">
        <f>E94+E96</f>
        <v>1472.98</v>
      </c>
      <c r="F93" s="290">
        <f>F94+F96</f>
        <v>1472.98</v>
      </c>
      <c r="G93" s="290">
        <f>G94+G96</f>
        <v>591.64</v>
      </c>
      <c r="H93" s="370">
        <f t="shared" si="18"/>
        <v>0.40166193702562153</v>
      </c>
    </row>
    <row r="94" spans="1:8" ht="26.25" customHeight="1">
      <c r="A94" s="374" t="s">
        <v>1021</v>
      </c>
      <c r="B94" s="298" t="s">
        <v>1024</v>
      </c>
      <c r="C94" s="298" t="s">
        <v>1022</v>
      </c>
      <c r="D94" s="298"/>
      <c r="E94" s="371">
        <f>E95</f>
        <v>1204.68</v>
      </c>
      <c r="F94" s="371">
        <f>F95</f>
        <v>1204.68</v>
      </c>
      <c r="G94" s="371">
        <f>G95</f>
        <v>591.64</v>
      </c>
      <c r="H94" s="372">
        <f t="shared" si="18"/>
        <v>0.49111797323770623</v>
      </c>
    </row>
    <row r="95" spans="1:8" ht="33" customHeight="1">
      <c r="A95" s="374" t="s">
        <v>1023</v>
      </c>
      <c r="B95" s="298" t="s">
        <v>1024</v>
      </c>
      <c r="C95" s="298" t="s">
        <v>1022</v>
      </c>
      <c r="D95" s="298" t="s">
        <v>15</v>
      </c>
      <c r="E95" s="371">
        <v>1204.68</v>
      </c>
      <c r="F95" s="371">
        <v>1204.68</v>
      </c>
      <c r="G95" s="371">
        <v>591.64</v>
      </c>
      <c r="H95" s="372">
        <f t="shared" si="18"/>
        <v>0.49111797323770623</v>
      </c>
    </row>
    <row r="96" spans="1:8" ht="27.75" customHeight="1">
      <c r="A96" s="288" t="s">
        <v>1025</v>
      </c>
      <c r="B96" s="298" t="s">
        <v>1024</v>
      </c>
      <c r="C96" s="298" t="s">
        <v>586</v>
      </c>
      <c r="D96" s="298"/>
      <c r="E96" s="371">
        <f>E97</f>
        <v>268.3</v>
      </c>
      <c r="F96" s="371">
        <f>F97</f>
        <v>268.3</v>
      </c>
      <c r="G96" s="371">
        <f>G97</f>
        <v>0</v>
      </c>
      <c r="H96" s="372">
        <f t="shared" si="18"/>
        <v>0</v>
      </c>
    </row>
    <row r="97" spans="1:8" ht="21.75" customHeight="1">
      <c r="A97" s="288" t="s">
        <v>1023</v>
      </c>
      <c r="B97" s="298" t="s">
        <v>1024</v>
      </c>
      <c r="C97" s="298" t="s">
        <v>586</v>
      </c>
      <c r="D97" s="298" t="s">
        <v>15</v>
      </c>
      <c r="E97" s="371">
        <v>268.3</v>
      </c>
      <c r="F97" s="371">
        <v>268.3</v>
      </c>
      <c r="G97" s="371">
        <v>0</v>
      </c>
      <c r="H97" s="372">
        <f t="shared" si="18"/>
        <v>0</v>
      </c>
    </row>
    <row r="98" spans="1:8" ht="16.5" customHeight="1">
      <c r="A98" s="286" t="s">
        <v>1026</v>
      </c>
      <c r="B98" s="297" t="s">
        <v>1027</v>
      </c>
      <c r="C98" s="297"/>
      <c r="D98" s="297"/>
      <c r="E98" s="290">
        <f>E99+E106+E109</f>
        <v>2847.7</v>
      </c>
      <c r="F98" s="290">
        <f>F99+F106+F109</f>
        <v>2882.65</v>
      </c>
      <c r="G98" s="290">
        <f>G99+G106+G109</f>
        <v>1049.37</v>
      </c>
      <c r="H98" s="370">
        <f t="shared" si="18"/>
        <v>0.36402962551818635</v>
      </c>
    </row>
    <row r="99" spans="1:8" ht="16.5" customHeight="1">
      <c r="A99" s="286" t="s">
        <v>1028</v>
      </c>
      <c r="B99" s="297" t="s">
        <v>1029</v>
      </c>
      <c r="C99" s="297" t="s">
        <v>941</v>
      </c>
      <c r="D99" s="297"/>
      <c r="E99" s="290">
        <f>E100+E102+E104</f>
        <v>2537.7</v>
      </c>
      <c r="F99" s="290">
        <f>F100+F102+F104</f>
        <v>2571.65</v>
      </c>
      <c r="G99" s="290">
        <f>G100+G102+G104</f>
        <v>1049.37</v>
      </c>
      <c r="H99" s="370">
        <f t="shared" si="18"/>
        <v>0.4080531954192833</v>
      </c>
    </row>
    <row r="100" spans="1:8" ht="12.75" customHeight="1">
      <c r="A100" s="374" t="s">
        <v>1021</v>
      </c>
      <c r="B100" s="298" t="s">
        <v>1029</v>
      </c>
      <c r="C100" s="298" t="s">
        <v>1022</v>
      </c>
      <c r="D100" s="298"/>
      <c r="E100" s="371">
        <f>E101</f>
        <v>1447.5</v>
      </c>
      <c r="F100" s="371">
        <f>F101</f>
        <v>1447.5</v>
      </c>
      <c r="G100" s="371">
        <f>G101</f>
        <v>647.36</v>
      </c>
      <c r="H100" s="372">
        <f t="shared" si="18"/>
        <v>0.44722625215889467</v>
      </c>
    </row>
    <row r="101" spans="1:8" ht="16.5" customHeight="1">
      <c r="A101" s="374" t="s">
        <v>1023</v>
      </c>
      <c r="B101" s="298" t="s">
        <v>1029</v>
      </c>
      <c r="C101" s="298" t="s">
        <v>1022</v>
      </c>
      <c r="D101" s="298" t="s">
        <v>15</v>
      </c>
      <c r="E101" s="371">
        <v>1447.5</v>
      </c>
      <c r="F101" s="371">
        <v>1447.5</v>
      </c>
      <c r="G101" s="371">
        <v>647.36</v>
      </c>
      <c r="H101" s="372">
        <f t="shared" si="18"/>
        <v>0.44722625215889467</v>
      </c>
    </row>
    <row r="102" spans="1:8" ht="15" customHeight="1">
      <c r="A102" s="288" t="s">
        <v>1025</v>
      </c>
      <c r="B102" s="298" t="s">
        <v>1029</v>
      </c>
      <c r="C102" s="298" t="s">
        <v>586</v>
      </c>
      <c r="D102" s="298"/>
      <c r="E102" s="371">
        <v>115.8</v>
      </c>
      <c r="F102" s="371">
        <f>F103</f>
        <v>115.8</v>
      </c>
      <c r="G102" s="371">
        <f>G103</f>
        <v>110.53</v>
      </c>
      <c r="H102" s="372">
        <f t="shared" si="18"/>
        <v>0.9544905008635579</v>
      </c>
    </row>
    <row r="103" spans="1:8" ht="24" customHeight="1">
      <c r="A103" s="288" t="s">
        <v>1023</v>
      </c>
      <c r="B103" s="298" t="s">
        <v>1029</v>
      </c>
      <c r="C103" s="298" t="s">
        <v>586</v>
      </c>
      <c r="D103" s="298" t="s">
        <v>15</v>
      </c>
      <c r="E103" s="371">
        <v>110.3</v>
      </c>
      <c r="F103" s="371">
        <v>115.8</v>
      </c>
      <c r="G103" s="371">
        <v>110.53</v>
      </c>
      <c r="H103" s="372">
        <f t="shared" si="18"/>
        <v>0.9544905008635579</v>
      </c>
    </row>
    <row r="104" spans="1:8" ht="33.75">
      <c r="A104" s="288" t="s">
        <v>954</v>
      </c>
      <c r="B104" s="298" t="s">
        <v>1029</v>
      </c>
      <c r="C104" s="298" t="s">
        <v>955</v>
      </c>
      <c r="D104" s="298"/>
      <c r="E104" s="371">
        <f>E105</f>
        <v>974.4</v>
      </c>
      <c r="F104" s="371">
        <f>F105</f>
        <v>1008.35</v>
      </c>
      <c r="G104" s="371">
        <f>G105</f>
        <v>291.48</v>
      </c>
      <c r="H104" s="372">
        <f t="shared" si="18"/>
        <v>0.2890662964248525</v>
      </c>
    </row>
    <row r="105" spans="1:8" ht="36" customHeight="1">
      <c r="A105" s="288" t="s">
        <v>1023</v>
      </c>
      <c r="B105" s="298" t="s">
        <v>1029</v>
      </c>
      <c r="C105" s="298" t="s">
        <v>955</v>
      </c>
      <c r="D105" s="298" t="s">
        <v>15</v>
      </c>
      <c r="E105" s="371">
        <v>974.4</v>
      </c>
      <c r="F105" s="371">
        <v>1008.35</v>
      </c>
      <c r="G105" s="371">
        <v>291.48</v>
      </c>
      <c r="H105" s="372">
        <f t="shared" si="18"/>
        <v>0.2890662964248525</v>
      </c>
    </row>
    <row r="106" spans="1:8" ht="16.5" customHeight="1">
      <c r="A106" s="286" t="s">
        <v>736</v>
      </c>
      <c r="B106" s="297" t="s">
        <v>1030</v>
      </c>
      <c r="C106" s="297" t="s">
        <v>941</v>
      </c>
      <c r="D106" s="297"/>
      <c r="E106" s="290">
        <f aca="true" t="shared" si="21" ref="E106:G107">E107</f>
        <v>310</v>
      </c>
      <c r="F106" s="290">
        <f t="shared" si="21"/>
        <v>310</v>
      </c>
      <c r="G106" s="290">
        <f t="shared" si="21"/>
        <v>0</v>
      </c>
      <c r="H106" s="370">
        <f t="shared" si="18"/>
        <v>0</v>
      </c>
    </row>
    <row r="107" spans="1:8" ht="12.75" customHeight="1">
      <c r="A107" s="374" t="s">
        <v>1031</v>
      </c>
      <c r="B107" s="298" t="s">
        <v>1030</v>
      </c>
      <c r="C107" s="298" t="s">
        <v>588</v>
      </c>
      <c r="D107" s="298"/>
      <c r="E107" s="371">
        <f t="shared" si="21"/>
        <v>310</v>
      </c>
      <c r="F107" s="371">
        <f t="shared" si="21"/>
        <v>310</v>
      </c>
      <c r="G107" s="371">
        <f t="shared" si="21"/>
        <v>0</v>
      </c>
      <c r="H107" s="372">
        <f t="shared" si="18"/>
        <v>0</v>
      </c>
    </row>
    <row r="108" spans="1:8" ht="24" customHeight="1">
      <c r="A108" s="374" t="s">
        <v>773</v>
      </c>
      <c r="B108" s="298" t="s">
        <v>1030</v>
      </c>
      <c r="C108" s="298" t="s">
        <v>588</v>
      </c>
      <c r="D108" s="298" t="s">
        <v>735</v>
      </c>
      <c r="E108" s="371">
        <v>310</v>
      </c>
      <c r="F108" s="371">
        <v>310</v>
      </c>
      <c r="G108" s="371">
        <v>0</v>
      </c>
      <c r="H108" s="372">
        <f t="shared" si="18"/>
        <v>0</v>
      </c>
    </row>
    <row r="109" spans="1:8" ht="44.25" customHeight="1">
      <c r="A109" s="286" t="s">
        <v>1032</v>
      </c>
      <c r="B109" s="297" t="s">
        <v>1033</v>
      </c>
      <c r="C109" s="297" t="s">
        <v>941</v>
      </c>
      <c r="D109" s="297"/>
      <c r="E109" s="290">
        <f aca="true" t="shared" si="22" ref="E109:G110">E110</f>
        <v>0</v>
      </c>
      <c r="F109" s="290">
        <f t="shared" si="22"/>
        <v>1</v>
      </c>
      <c r="G109" s="290">
        <f t="shared" si="22"/>
        <v>0</v>
      </c>
      <c r="H109" s="370">
        <f t="shared" si="18"/>
        <v>0</v>
      </c>
    </row>
    <row r="110" spans="1:8" ht="26.25" customHeight="1">
      <c r="A110" s="288" t="s">
        <v>954</v>
      </c>
      <c r="B110" s="298" t="s">
        <v>1033</v>
      </c>
      <c r="C110" s="298" t="s">
        <v>955</v>
      </c>
      <c r="D110" s="298"/>
      <c r="E110" s="371">
        <f t="shared" si="22"/>
        <v>0</v>
      </c>
      <c r="F110" s="371">
        <f t="shared" si="22"/>
        <v>1</v>
      </c>
      <c r="G110" s="371">
        <f t="shared" si="22"/>
        <v>0</v>
      </c>
      <c r="H110" s="372">
        <f t="shared" si="18"/>
        <v>0</v>
      </c>
    </row>
    <row r="111" spans="1:8" ht="15.75" customHeight="1">
      <c r="A111" s="288" t="s">
        <v>1023</v>
      </c>
      <c r="B111" s="298" t="s">
        <v>1033</v>
      </c>
      <c r="C111" s="298" t="s">
        <v>955</v>
      </c>
      <c r="D111" s="298" t="s">
        <v>15</v>
      </c>
      <c r="E111" s="371">
        <v>0</v>
      </c>
      <c r="F111" s="371">
        <v>1</v>
      </c>
      <c r="G111" s="371">
        <v>0</v>
      </c>
      <c r="H111" s="372">
        <f t="shared" si="18"/>
        <v>0</v>
      </c>
    </row>
    <row r="112" spans="1:8" ht="15" customHeight="1">
      <c r="A112" s="286" t="s">
        <v>1034</v>
      </c>
      <c r="B112" s="297" t="s">
        <v>1035</v>
      </c>
      <c r="C112" s="297"/>
      <c r="D112" s="297" t="s">
        <v>1036</v>
      </c>
      <c r="E112" s="290">
        <f>E113</f>
        <v>2528.33</v>
      </c>
      <c r="F112" s="290">
        <f>F113</f>
        <v>2593.33</v>
      </c>
      <c r="G112" s="290">
        <f>G113</f>
        <v>451.41999999999996</v>
      </c>
      <c r="H112" s="370">
        <f t="shared" si="18"/>
        <v>0.1740696324802474</v>
      </c>
    </row>
    <row r="113" spans="1:8" ht="17.25" customHeight="1">
      <c r="A113" s="286" t="s">
        <v>1037</v>
      </c>
      <c r="B113" s="297" t="s">
        <v>1038</v>
      </c>
      <c r="C113" s="297" t="s">
        <v>941</v>
      </c>
      <c r="D113" s="297"/>
      <c r="E113" s="290">
        <f>E114+E130+E133+E136+E141+E144+E147+E150+E153+E158+E161+E164</f>
        <v>2528.33</v>
      </c>
      <c r="F113" s="290">
        <f>F114+F130+F133+F136+F141+F144+F147+F150+F153+F158+F161+F164</f>
        <v>2593.33</v>
      </c>
      <c r="G113" s="290">
        <f>G114+G130+G133+G136+G141+G144+G147+G150+G153+G158+G161+G164</f>
        <v>451.41999999999996</v>
      </c>
      <c r="H113" s="370">
        <f t="shared" si="18"/>
        <v>0.1740696324802474</v>
      </c>
    </row>
    <row r="114" spans="1:8" ht="15" customHeight="1">
      <c r="A114" s="286" t="s">
        <v>702</v>
      </c>
      <c r="B114" s="297" t="s">
        <v>1039</v>
      </c>
      <c r="C114" s="297"/>
      <c r="D114" s="297"/>
      <c r="E114" s="290">
        <f>E115</f>
        <v>217.6</v>
      </c>
      <c r="F114" s="290">
        <f>F115</f>
        <v>217.6</v>
      </c>
      <c r="G114" s="290">
        <f>G115</f>
        <v>108.85</v>
      </c>
      <c r="H114" s="370">
        <f t="shared" si="18"/>
        <v>0.5002297794117647</v>
      </c>
    </row>
    <row r="115" spans="1:8" ht="19.5" customHeight="1">
      <c r="A115" s="374" t="s">
        <v>881</v>
      </c>
      <c r="B115" s="297" t="s">
        <v>1039</v>
      </c>
      <c r="C115" s="297" t="s">
        <v>1040</v>
      </c>
      <c r="D115" s="297"/>
      <c r="E115" s="290">
        <f>E116+E118+E120+E122+E124+E126+E128</f>
        <v>217.6</v>
      </c>
      <c r="F115" s="290">
        <f>F116+F118+F120+F122+F124+F126+F128</f>
        <v>217.6</v>
      </c>
      <c r="G115" s="290">
        <f>G116+G118+G120+G122+G124+G126+G128</f>
        <v>108.85</v>
      </c>
      <c r="H115" s="370">
        <f t="shared" si="18"/>
        <v>0.5002297794117647</v>
      </c>
    </row>
    <row r="116" spans="1:8" ht="30" customHeight="1">
      <c r="A116" s="375" t="s">
        <v>1041</v>
      </c>
      <c r="B116" s="298" t="s">
        <v>1042</v>
      </c>
      <c r="C116" s="298" t="s">
        <v>1040</v>
      </c>
      <c r="D116" s="298"/>
      <c r="E116" s="371">
        <f>E117</f>
        <v>48.5</v>
      </c>
      <c r="F116" s="371">
        <f>F117</f>
        <v>48.5</v>
      </c>
      <c r="G116" s="371">
        <f>G117</f>
        <v>24.25</v>
      </c>
      <c r="H116" s="372">
        <f t="shared" si="18"/>
        <v>0.5</v>
      </c>
    </row>
    <row r="117" spans="1:8" ht="26.25" customHeight="1">
      <c r="A117" s="375" t="s">
        <v>1023</v>
      </c>
      <c r="B117" s="298" t="s">
        <v>1042</v>
      </c>
      <c r="C117" s="298" t="s">
        <v>1040</v>
      </c>
      <c r="D117" s="298" t="s">
        <v>15</v>
      </c>
      <c r="E117" s="371">
        <v>48.5</v>
      </c>
      <c r="F117" s="371">
        <v>48.5</v>
      </c>
      <c r="G117" s="371">
        <v>24.25</v>
      </c>
      <c r="H117" s="372">
        <f t="shared" si="18"/>
        <v>0.5</v>
      </c>
    </row>
    <row r="118" spans="1:8" ht="25.5" customHeight="1">
      <c r="A118" s="375" t="s">
        <v>1043</v>
      </c>
      <c r="B118" s="298" t="s">
        <v>1044</v>
      </c>
      <c r="C118" s="298" t="s">
        <v>1040</v>
      </c>
      <c r="D118" s="298"/>
      <c r="E118" s="371">
        <f>E119</f>
        <v>9.6</v>
      </c>
      <c r="F118" s="371">
        <f>F119</f>
        <v>9.6</v>
      </c>
      <c r="G118" s="371">
        <f>G119</f>
        <v>4.8</v>
      </c>
      <c r="H118" s="372">
        <f t="shared" si="18"/>
        <v>0.5</v>
      </c>
    </row>
    <row r="119" spans="1:8" ht="24.75" customHeight="1">
      <c r="A119" s="375" t="s">
        <v>1023</v>
      </c>
      <c r="B119" s="298" t="s">
        <v>1044</v>
      </c>
      <c r="C119" s="298" t="s">
        <v>1040</v>
      </c>
      <c r="D119" s="298" t="s">
        <v>15</v>
      </c>
      <c r="E119" s="371">
        <v>9.6</v>
      </c>
      <c r="F119" s="371">
        <v>9.6</v>
      </c>
      <c r="G119" s="371">
        <v>4.8</v>
      </c>
      <c r="H119" s="372">
        <f t="shared" si="18"/>
        <v>0.5</v>
      </c>
    </row>
    <row r="120" spans="1:8" ht="12" customHeight="1">
      <c r="A120" s="375" t="s">
        <v>1045</v>
      </c>
      <c r="B120" s="298" t="s">
        <v>1046</v>
      </c>
      <c r="C120" s="298" t="s">
        <v>1040</v>
      </c>
      <c r="D120" s="298"/>
      <c r="E120" s="371">
        <f>E121</f>
        <v>24</v>
      </c>
      <c r="F120" s="371">
        <f>F121</f>
        <v>24</v>
      </c>
      <c r="G120" s="371">
        <f>G121</f>
        <v>12</v>
      </c>
      <c r="H120" s="372">
        <f t="shared" si="18"/>
        <v>0.5</v>
      </c>
    </row>
    <row r="121" spans="1:8" ht="23.25" customHeight="1">
      <c r="A121" s="375" t="s">
        <v>1023</v>
      </c>
      <c r="B121" s="298" t="s">
        <v>1046</v>
      </c>
      <c r="C121" s="298" t="s">
        <v>1040</v>
      </c>
      <c r="D121" s="298" t="s">
        <v>15</v>
      </c>
      <c r="E121" s="371">
        <v>24</v>
      </c>
      <c r="F121" s="371">
        <v>24</v>
      </c>
      <c r="G121" s="371">
        <v>12</v>
      </c>
      <c r="H121" s="372">
        <f t="shared" si="18"/>
        <v>0.5</v>
      </c>
    </row>
    <row r="122" spans="1:8" ht="26.25" customHeight="1">
      <c r="A122" s="375" t="s">
        <v>1047</v>
      </c>
      <c r="B122" s="298" t="s">
        <v>1048</v>
      </c>
      <c r="C122" s="298" t="s">
        <v>1040</v>
      </c>
      <c r="D122" s="298"/>
      <c r="E122" s="371">
        <f>E123</f>
        <v>29.5</v>
      </c>
      <c r="F122" s="371">
        <f>F123</f>
        <v>29.5</v>
      </c>
      <c r="G122" s="371">
        <f>G123</f>
        <v>14.8</v>
      </c>
      <c r="H122" s="372">
        <f t="shared" si="18"/>
        <v>0.5016949152542373</v>
      </c>
    </row>
    <row r="123" spans="1:8" ht="26.25" customHeight="1">
      <c r="A123" s="375" t="s">
        <v>1023</v>
      </c>
      <c r="B123" s="298" t="s">
        <v>1048</v>
      </c>
      <c r="C123" s="298" t="s">
        <v>1040</v>
      </c>
      <c r="D123" s="298" t="s">
        <v>15</v>
      </c>
      <c r="E123" s="371">
        <v>29.5</v>
      </c>
      <c r="F123" s="371">
        <v>29.5</v>
      </c>
      <c r="G123" s="371">
        <v>14.8</v>
      </c>
      <c r="H123" s="372">
        <f t="shared" si="18"/>
        <v>0.5016949152542373</v>
      </c>
    </row>
    <row r="124" spans="1:8" ht="24.75" customHeight="1">
      <c r="A124" s="375" t="s">
        <v>1049</v>
      </c>
      <c r="B124" s="298" t="s">
        <v>1050</v>
      </c>
      <c r="C124" s="298" t="s">
        <v>1040</v>
      </c>
      <c r="D124" s="298"/>
      <c r="E124" s="371">
        <f>E125</f>
        <v>58</v>
      </c>
      <c r="F124" s="371">
        <f>F125</f>
        <v>58</v>
      </c>
      <c r="G124" s="371">
        <f>G125</f>
        <v>29</v>
      </c>
      <c r="H124" s="372">
        <f t="shared" si="18"/>
        <v>0.5</v>
      </c>
    </row>
    <row r="125" spans="1:8" ht="17.25" customHeight="1">
      <c r="A125" s="375" t="s">
        <v>1023</v>
      </c>
      <c r="B125" s="298" t="s">
        <v>1050</v>
      </c>
      <c r="C125" s="298" t="s">
        <v>1040</v>
      </c>
      <c r="D125" s="298" t="s">
        <v>15</v>
      </c>
      <c r="E125" s="371">
        <v>58</v>
      </c>
      <c r="F125" s="371">
        <v>58</v>
      </c>
      <c r="G125" s="371">
        <v>29</v>
      </c>
      <c r="H125" s="372">
        <f t="shared" si="18"/>
        <v>0.5</v>
      </c>
    </row>
    <row r="126" spans="1:8" ht="16.5" customHeight="1">
      <c r="A126" s="375" t="s">
        <v>1051</v>
      </c>
      <c r="B126" s="298" t="s">
        <v>1052</v>
      </c>
      <c r="C126" s="298" t="s">
        <v>1040</v>
      </c>
      <c r="D126" s="298"/>
      <c r="E126" s="371">
        <f>E127</f>
        <v>48</v>
      </c>
      <c r="F126" s="371">
        <f>F127</f>
        <v>48</v>
      </c>
      <c r="G126" s="371">
        <f>G127</f>
        <v>24</v>
      </c>
      <c r="H126" s="372">
        <f t="shared" si="18"/>
        <v>0.5</v>
      </c>
    </row>
    <row r="127" spans="1:8" ht="16.5" customHeight="1">
      <c r="A127" s="375" t="s">
        <v>1023</v>
      </c>
      <c r="B127" s="298" t="s">
        <v>1052</v>
      </c>
      <c r="C127" s="298" t="s">
        <v>1040</v>
      </c>
      <c r="D127" s="298" t="s">
        <v>15</v>
      </c>
      <c r="E127" s="371">
        <v>48</v>
      </c>
      <c r="F127" s="371">
        <v>48</v>
      </c>
      <c r="G127" s="371">
        <v>24</v>
      </c>
      <c r="H127" s="372">
        <f t="shared" si="18"/>
        <v>0.5</v>
      </c>
    </row>
    <row r="128" spans="1:8" ht="16.5" customHeight="1">
      <c r="A128" s="375" t="s">
        <v>1023</v>
      </c>
      <c r="B128" s="298" t="s">
        <v>1101</v>
      </c>
      <c r="C128" s="298" t="s">
        <v>1040</v>
      </c>
      <c r="D128" s="298"/>
      <c r="E128" s="371">
        <f>E129</f>
        <v>0</v>
      </c>
      <c r="F128" s="371">
        <f>F129</f>
        <v>0</v>
      </c>
      <c r="G128" s="371">
        <f>G129</f>
        <v>0</v>
      </c>
      <c r="H128" s="372" t="e">
        <f>G128/F128</f>
        <v>#DIV/0!</v>
      </c>
    </row>
    <row r="129" spans="1:9" ht="25.5">
      <c r="A129" s="375" t="s">
        <v>1099</v>
      </c>
      <c r="B129" s="298" t="s">
        <v>1101</v>
      </c>
      <c r="C129" s="298" t="s">
        <v>1040</v>
      </c>
      <c r="D129" s="298" t="s">
        <v>15</v>
      </c>
      <c r="E129" s="371"/>
      <c r="F129" s="371"/>
      <c r="G129" s="371"/>
      <c r="H129" s="372" t="e">
        <f>G129/F129</f>
        <v>#DIV/0!</v>
      </c>
      <c r="I129" s="294"/>
    </row>
    <row r="130" spans="1:8" ht="19.5" customHeight="1">
      <c r="A130" s="286" t="s">
        <v>788</v>
      </c>
      <c r="B130" s="297" t="s">
        <v>1053</v>
      </c>
      <c r="C130" s="297" t="s">
        <v>941</v>
      </c>
      <c r="D130" s="297"/>
      <c r="E130" s="290">
        <f aca="true" t="shared" si="23" ref="E130:G131">E131</f>
        <v>100</v>
      </c>
      <c r="F130" s="290">
        <f t="shared" si="23"/>
        <v>100</v>
      </c>
      <c r="G130" s="290">
        <f t="shared" si="23"/>
        <v>0</v>
      </c>
      <c r="H130" s="370">
        <f t="shared" si="18"/>
        <v>0</v>
      </c>
    </row>
    <row r="131" spans="1:8" ht="18.75" customHeight="1">
      <c r="A131" s="374" t="s">
        <v>1054</v>
      </c>
      <c r="B131" s="298" t="s">
        <v>1053</v>
      </c>
      <c r="C131" s="298" t="s">
        <v>1055</v>
      </c>
      <c r="D131" s="298"/>
      <c r="E131" s="371">
        <f t="shared" si="23"/>
        <v>100</v>
      </c>
      <c r="F131" s="371">
        <f t="shared" si="23"/>
        <v>100</v>
      </c>
      <c r="G131" s="371">
        <f t="shared" si="23"/>
        <v>0</v>
      </c>
      <c r="H131" s="372">
        <f t="shared" si="18"/>
        <v>0</v>
      </c>
    </row>
    <row r="132" spans="1:8" ht="18.75" customHeight="1">
      <c r="A132" s="374" t="s">
        <v>465</v>
      </c>
      <c r="B132" s="298" t="s">
        <v>1053</v>
      </c>
      <c r="C132" s="298" t="s">
        <v>1055</v>
      </c>
      <c r="D132" s="298" t="s">
        <v>933</v>
      </c>
      <c r="E132" s="371">
        <v>100</v>
      </c>
      <c r="F132" s="371">
        <v>100</v>
      </c>
      <c r="G132" s="371">
        <v>0</v>
      </c>
      <c r="H132" s="372">
        <f t="shared" si="18"/>
        <v>0</v>
      </c>
    </row>
    <row r="133" spans="1:8" ht="55.5" customHeight="1">
      <c r="A133" s="286" t="s">
        <v>1056</v>
      </c>
      <c r="B133" s="297" t="s">
        <v>1057</v>
      </c>
      <c r="C133" s="297" t="s">
        <v>941</v>
      </c>
      <c r="D133" s="297"/>
      <c r="E133" s="290">
        <f aca="true" t="shared" si="24" ref="E133:G134">E134</f>
        <v>25</v>
      </c>
      <c r="F133" s="290">
        <f t="shared" si="24"/>
        <v>25</v>
      </c>
      <c r="G133" s="290">
        <f t="shared" si="24"/>
        <v>0</v>
      </c>
      <c r="H133" s="370">
        <f t="shared" si="18"/>
        <v>0</v>
      </c>
    </row>
    <row r="134" spans="1:8" ht="33.75" customHeight="1">
      <c r="A134" s="288" t="s">
        <v>954</v>
      </c>
      <c r="B134" s="298" t="s">
        <v>1057</v>
      </c>
      <c r="C134" s="298" t="s">
        <v>955</v>
      </c>
      <c r="D134" s="298"/>
      <c r="E134" s="371">
        <f t="shared" si="24"/>
        <v>25</v>
      </c>
      <c r="F134" s="371">
        <f t="shared" si="24"/>
        <v>25</v>
      </c>
      <c r="G134" s="371">
        <f t="shared" si="24"/>
        <v>0</v>
      </c>
      <c r="H134" s="372">
        <f t="shared" si="18"/>
        <v>0</v>
      </c>
    </row>
    <row r="135" spans="1:8" ht="18" customHeight="1">
      <c r="A135" s="288" t="s">
        <v>1058</v>
      </c>
      <c r="B135" s="298" t="s">
        <v>1057</v>
      </c>
      <c r="C135" s="298" t="s">
        <v>955</v>
      </c>
      <c r="D135" s="298" t="s">
        <v>526</v>
      </c>
      <c r="E135" s="371">
        <v>25</v>
      </c>
      <c r="F135" s="371">
        <v>25</v>
      </c>
      <c r="G135" s="371">
        <v>0</v>
      </c>
      <c r="H135" s="372">
        <f t="shared" si="18"/>
        <v>0</v>
      </c>
    </row>
    <row r="136" spans="1:8" ht="25.5" customHeight="1">
      <c r="A136" s="286" t="s">
        <v>1059</v>
      </c>
      <c r="B136" s="297" t="s">
        <v>1060</v>
      </c>
      <c r="C136" s="297" t="s">
        <v>941</v>
      </c>
      <c r="D136" s="297"/>
      <c r="E136" s="290">
        <f>E137+E139</f>
        <v>416</v>
      </c>
      <c r="F136" s="290">
        <f>F137+F139</f>
        <v>416</v>
      </c>
      <c r="G136" s="290">
        <f>G137+G139</f>
        <v>31.61</v>
      </c>
      <c r="H136" s="370">
        <f t="shared" si="18"/>
        <v>0.07598557692307692</v>
      </c>
    </row>
    <row r="137" spans="1:8" ht="34.5" customHeight="1">
      <c r="A137" s="288" t="s">
        <v>954</v>
      </c>
      <c r="B137" s="298" t="s">
        <v>1060</v>
      </c>
      <c r="C137" s="298" t="s">
        <v>955</v>
      </c>
      <c r="D137" s="298"/>
      <c r="E137" s="371">
        <f>E138</f>
        <v>345.7</v>
      </c>
      <c r="F137" s="371">
        <f>F138</f>
        <v>345.7</v>
      </c>
      <c r="G137" s="371">
        <f>G138</f>
        <v>17.66</v>
      </c>
      <c r="H137" s="372">
        <f t="shared" si="18"/>
        <v>0.05108475556841192</v>
      </c>
    </row>
    <row r="138" spans="1:8" ht="21" customHeight="1">
      <c r="A138" s="288" t="s">
        <v>1058</v>
      </c>
      <c r="B138" s="298" t="s">
        <v>1060</v>
      </c>
      <c r="C138" s="298" t="s">
        <v>955</v>
      </c>
      <c r="D138" s="298" t="s">
        <v>526</v>
      </c>
      <c r="E138" s="371">
        <v>345.7</v>
      </c>
      <c r="F138" s="371">
        <v>345.7</v>
      </c>
      <c r="G138" s="371">
        <v>17.66</v>
      </c>
      <c r="H138" s="372">
        <f t="shared" si="18"/>
        <v>0.05108475556841192</v>
      </c>
    </row>
    <row r="139" spans="1:8" ht="20.25" customHeight="1">
      <c r="A139" s="374" t="s">
        <v>1061</v>
      </c>
      <c r="B139" s="298" t="s">
        <v>1060</v>
      </c>
      <c r="C139" s="298" t="s">
        <v>1062</v>
      </c>
      <c r="D139" s="298"/>
      <c r="E139" s="371">
        <f>E140</f>
        <v>70.3</v>
      </c>
      <c r="F139" s="371">
        <f>F140</f>
        <v>70.3</v>
      </c>
      <c r="G139" s="371">
        <f>G140</f>
        <v>13.95</v>
      </c>
      <c r="H139" s="372">
        <f t="shared" si="18"/>
        <v>0.1984352773826458</v>
      </c>
    </row>
    <row r="140" spans="1:8" ht="15.75" customHeight="1">
      <c r="A140" s="288" t="s">
        <v>1058</v>
      </c>
      <c r="B140" s="298" t="s">
        <v>1060</v>
      </c>
      <c r="C140" s="298" t="s">
        <v>1062</v>
      </c>
      <c r="D140" s="298" t="s">
        <v>526</v>
      </c>
      <c r="E140" s="371">
        <v>70.3</v>
      </c>
      <c r="F140" s="371">
        <v>70.3</v>
      </c>
      <c r="G140" s="371">
        <v>13.95</v>
      </c>
      <c r="H140" s="372">
        <f t="shared" si="18"/>
        <v>0.1984352773826458</v>
      </c>
    </row>
    <row r="141" spans="1:8" ht="26.25" customHeight="1">
      <c r="A141" s="286" t="s">
        <v>1063</v>
      </c>
      <c r="B141" s="297" t="s">
        <v>1064</v>
      </c>
      <c r="C141" s="297" t="s">
        <v>941</v>
      </c>
      <c r="D141" s="297"/>
      <c r="E141" s="290">
        <f aca="true" t="shared" si="25" ref="E141:G142">E142</f>
        <v>0</v>
      </c>
      <c r="F141" s="290">
        <f t="shared" si="25"/>
        <v>50</v>
      </c>
      <c r="G141" s="290">
        <f t="shared" si="25"/>
        <v>0</v>
      </c>
      <c r="H141" s="370">
        <f t="shared" si="18"/>
        <v>0</v>
      </c>
    </row>
    <row r="142" spans="1:8" ht="16.5" customHeight="1">
      <c r="A142" s="288" t="s">
        <v>954</v>
      </c>
      <c r="B142" s="298" t="s">
        <v>1064</v>
      </c>
      <c r="C142" s="298" t="s">
        <v>955</v>
      </c>
      <c r="D142" s="298"/>
      <c r="E142" s="371">
        <f t="shared" si="25"/>
        <v>0</v>
      </c>
      <c r="F142" s="371">
        <f t="shared" si="25"/>
        <v>50</v>
      </c>
      <c r="G142" s="371">
        <f t="shared" si="25"/>
        <v>0</v>
      </c>
      <c r="H142" s="372">
        <f t="shared" si="18"/>
        <v>0</v>
      </c>
    </row>
    <row r="143" spans="1:8" ht="15.75" customHeight="1">
      <c r="A143" s="288" t="s">
        <v>1058</v>
      </c>
      <c r="B143" s="298" t="s">
        <v>1064</v>
      </c>
      <c r="C143" s="298" t="s">
        <v>955</v>
      </c>
      <c r="D143" s="298" t="s">
        <v>526</v>
      </c>
      <c r="E143" s="371"/>
      <c r="F143" s="371">
        <v>50</v>
      </c>
      <c r="G143" s="371">
        <v>0</v>
      </c>
      <c r="H143" s="372">
        <f t="shared" si="18"/>
        <v>0</v>
      </c>
    </row>
    <row r="144" spans="1:8" ht="25.5">
      <c r="A144" s="286" t="s">
        <v>823</v>
      </c>
      <c r="B144" s="297" t="s">
        <v>1065</v>
      </c>
      <c r="C144" s="297"/>
      <c r="D144" s="297"/>
      <c r="E144" s="290">
        <f aca="true" t="shared" si="26" ref="E144:G145">E145</f>
        <v>250</v>
      </c>
      <c r="F144" s="290">
        <f t="shared" si="26"/>
        <v>250</v>
      </c>
      <c r="G144" s="290">
        <f t="shared" si="26"/>
        <v>24.42</v>
      </c>
      <c r="H144" s="370">
        <f t="shared" si="18"/>
        <v>0.09768</v>
      </c>
    </row>
    <row r="145" spans="1:8" ht="15.75" customHeight="1">
      <c r="A145" s="288" t="s">
        <v>954</v>
      </c>
      <c r="B145" s="298" t="s">
        <v>1065</v>
      </c>
      <c r="C145" s="298" t="s">
        <v>955</v>
      </c>
      <c r="D145" s="298"/>
      <c r="E145" s="371">
        <f t="shared" si="26"/>
        <v>250</v>
      </c>
      <c r="F145" s="371">
        <f t="shared" si="26"/>
        <v>250</v>
      </c>
      <c r="G145" s="371">
        <f t="shared" si="26"/>
        <v>24.42</v>
      </c>
      <c r="H145" s="372">
        <f t="shared" si="18"/>
        <v>0.09768</v>
      </c>
    </row>
    <row r="146" spans="1:8" ht="15.75" customHeight="1">
      <c r="A146" s="288" t="s">
        <v>409</v>
      </c>
      <c r="B146" s="298" t="s">
        <v>1065</v>
      </c>
      <c r="C146" s="298" t="s">
        <v>955</v>
      </c>
      <c r="D146" s="298" t="s">
        <v>893</v>
      </c>
      <c r="E146" s="371">
        <v>250</v>
      </c>
      <c r="F146" s="371">
        <v>250</v>
      </c>
      <c r="G146" s="371">
        <v>24.42</v>
      </c>
      <c r="H146" s="372">
        <f t="shared" si="18"/>
        <v>0.09768</v>
      </c>
    </row>
    <row r="147" spans="1:8" ht="25.5" customHeight="1">
      <c r="A147" s="286" t="s">
        <v>1066</v>
      </c>
      <c r="B147" s="297" t="s">
        <v>1067</v>
      </c>
      <c r="C147" s="297"/>
      <c r="D147" s="297"/>
      <c r="E147" s="290">
        <f aca="true" t="shared" si="27" ref="E147:G148">E148</f>
        <v>50</v>
      </c>
      <c r="F147" s="290">
        <f t="shared" si="27"/>
        <v>50</v>
      </c>
      <c r="G147" s="290">
        <f t="shared" si="27"/>
        <v>0</v>
      </c>
      <c r="H147" s="370">
        <f t="shared" si="18"/>
        <v>0</v>
      </c>
    </row>
    <row r="148" spans="1:8" ht="23.25" customHeight="1">
      <c r="A148" s="288" t="s">
        <v>954</v>
      </c>
      <c r="B148" s="298" t="s">
        <v>1067</v>
      </c>
      <c r="C148" s="298" t="s">
        <v>955</v>
      </c>
      <c r="D148" s="298"/>
      <c r="E148" s="371">
        <f t="shared" si="27"/>
        <v>50</v>
      </c>
      <c r="F148" s="371">
        <f t="shared" si="27"/>
        <v>50</v>
      </c>
      <c r="G148" s="371">
        <f t="shared" si="27"/>
        <v>0</v>
      </c>
      <c r="H148" s="372">
        <f aca="true" t="shared" si="28" ref="H148:H193">G148/F148</f>
        <v>0</v>
      </c>
    </row>
    <row r="149" spans="1:8" ht="15.75" customHeight="1">
      <c r="A149" s="288" t="s">
        <v>834</v>
      </c>
      <c r="B149" s="298" t="s">
        <v>1067</v>
      </c>
      <c r="C149" s="298" t="s">
        <v>955</v>
      </c>
      <c r="D149" s="298" t="s">
        <v>894</v>
      </c>
      <c r="E149" s="371">
        <v>50</v>
      </c>
      <c r="F149" s="371">
        <v>50</v>
      </c>
      <c r="G149" s="371">
        <v>0</v>
      </c>
      <c r="H149" s="372">
        <f t="shared" si="28"/>
        <v>0</v>
      </c>
    </row>
    <row r="150" spans="1:8" ht="25.5" customHeight="1">
      <c r="A150" s="286" t="s">
        <v>909</v>
      </c>
      <c r="B150" s="297" t="s">
        <v>1068</v>
      </c>
      <c r="C150" s="297" t="s">
        <v>941</v>
      </c>
      <c r="D150" s="297"/>
      <c r="E150" s="290">
        <f aca="true" t="shared" si="29" ref="E150:G151">E151</f>
        <v>470</v>
      </c>
      <c r="F150" s="290">
        <f t="shared" si="29"/>
        <v>470</v>
      </c>
      <c r="G150" s="290">
        <f t="shared" si="29"/>
        <v>0</v>
      </c>
      <c r="H150" s="370">
        <f t="shared" si="28"/>
        <v>0</v>
      </c>
    </row>
    <row r="151" spans="1:8" ht="22.5" customHeight="1">
      <c r="A151" s="288" t="s">
        <v>954</v>
      </c>
      <c r="B151" s="298" t="s">
        <v>1068</v>
      </c>
      <c r="C151" s="298" t="s">
        <v>955</v>
      </c>
      <c r="D151" s="298"/>
      <c r="E151" s="371">
        <f t="shared" si="29"/>
        <v>470</v>
      </c>
      <c r="F151" s="371">
        <f t="shared" si="29"/>
        <v>470</v>
      </c>
      <c r="G151" s="371">
        <f t="shared" si="29"/>
        <v>0</v>
      </c>
      <c r="H151" s="372">
        <f t="shared" si="28"/>
        <v>0</v>
      </c>
    </row>
    <row r="152" spans="1:8" ht="16.5" customHeight="1">
      <c r="A152" s="288" t="s">
        <v>906</v>
      </c>
      <c r="B152" s="298" t="s">
        <v>1068</v>
      </c>
      <c r="C152" s="298" t="s">
        <v>955</v>
      </c>
      <c r="D152" s="298" t="s">
        <v>918</v>
      </c>
      <c r="E152" s="371">
        <v>470</v>
      </c>
      <c r="F152" s="371">
        <v>470</v>
      </c>
      <c r="G152" s="371">
        <v>0</v>
      </c>
      <c r="H152" s="372">
        <f t="shared" si="28"/>
        <v>0</v>
      </c>
    </row>
    <row r="153" spans="1:8" ht="38.25" customHeight="1">
      <c r="A153" s="286" t="s">
        <v>1069</v>
      </c>
      <c r="B153" s="297" t="s">
        <v>1070</v>
      </c>
      <c r="C153" s="297"/>
      <c r="D153" s="297"/>
      <c r="E153" s="290">
        <f>E154+E156</f>
        <v>411.33</v>
      </c>
      <c r="F153" s="290">
        <f>F154+F156</f>
        <v>411.33</v>
      </c>
      <c r="G153" s="290">
        <f>G154+G156</f>
        <v>175.15</v>
      </c>
      <c r="H153" s="370">
        <f t="shared" si="28"/>
        <v>0.42581382345075736</v>
      </c>
    </row>
    <row r="154" spans="1:8" ht="26.25" customHeight="1">
      <c r="A154" s="374" t="s">
        <v>1021</v>
      </c>
      <c r="B154" s="298" t="s">
        <v>1070</v>
      </c>
      <c r="C154" s="298" t="s">
        <v>1022</v>
      </c>
      <c r="D154" s="298"/>
      <c r="E154" s="371">
        <f>E155</f>
        <v>380.53</v>
      </c>
      <c r="F154" s="371">
        <f>F155</f>
        <v>380.53</v>
      </c>
      <c r="G154" s="371">
        <f>G155</f>
        <v>171.65</v>
      </c>
      <c r="H154" s="372">
        <f t="shared" si="28"/>
        <v>0.4510813864872678</v>
      </c>
    </row>
    <row r="155" spans="1:8" ht="16.5" customHeight="1">
      <c r="A155" s="374" t="s">
        <v>795</v>
      </c>
      <c r="B155" s="298" t="s">
        <v>1070</v>
      </c>
      <c r="C155" s="298" t="s">
        <v>1022</v>
      </c>
      <c r="D155" s="298" t="s">
        <v>891</v>
      </c>
      <c r="E155" s="371">
        <v>380.53</v>
      </c>
      <c r="F155" s="371">
        <v>380.53</v>
      </c>
      <c r="G155" s="371">
        <v>171.65</v>
      </c>
      <c r="H155" s="372">
        <f t="shared" si="28"/>
        <v>0.4510813864872678</v>
      </c>
    </row>
    <row r="156" spans="1:8" ht="16.5" customHeight="1">
      <c r="A156" s="288" t="s">
        <v>954</v>
      </c>
      <c r="B156" s="298" t="s">
        <v>1070</v>
      </c>
      <c r="C156" s="298" t="s">
        <v>955</v>
      </c>
      <c r="D156" s="298"/>
      <c r="E156" s="371">
        <f>E157</f>
        <v>30.8</v>
      </c>
      <c r="F156" s="371">
        <f>F157</f>
        <v>30.8</v>
      </c>
      <c r="G156" s="371">
        <f>G157</f>
        <v>3.5</v>
      </c>
      <c r="H156" s="372">
        <f t="shared" si="28"/>
        <v>0.11363636363636363</v>
      </c>
    </row>
    <row r="157" spans="1:9" ht="16.5" customHeight="1">
      <c r="A157" s="374" t="s">
        <v>795</v>
      </c>
      <c r="B157" s="298" t="s">
        <v>1070</v>
      </c>
      <c r="C157" s="298" t="s">
        <v>955</v>
      </c>
      <c r="D157" s="298" t="s">
        <v>891</v>
      </c>
      <c r="E157" s="371">
        <v>30.8</v>
      </c>
      <c r="F157" s="371">
        <v>30.8</v>
      </c>
      <c r="G157" s="371">
        <v>3.5</v>
      </c>
      <c r="H157" s="372">
        <f t="shared" si="28"/>
        <v>0.11363636363636363</v>
      </c>
      <c r="I157" s="295"/>
    </row>
    <row r="158" spans="1:8" ht="63.75" customHeight="1">
      <c r="A158" s="286" t="s">
        <v>1071</v>
      </c>
      <c r="B158" s="297" t="s">
        <v>1072</v>
      </c>
      <c r="C158" s="297" t="s">
        <v>941</v>
      </c>
      <c r="D158" s="297"/>
      <c r="E158" s="290">
        <f aca="true" t="shared" si="30" ref="E158:G159">E159</f>
        <v>538.4</v>
      </c>
      <c r="F158" s="290">
        <f t="shared" si="30"/>
        <v>538.4</v>
      </c>
      <c r="G158" s="290">
        <f t="shared" si="30"/>
        <v>111.39</v>
      </c>
      <c r="H158" s="370">
        <f t="shared" si="28"/>
        <v>0.20689078751857357</v>
      </c>
    </row>
    <row r="159" spans="1:8" ht="33.75">
      <c r="A159" s="288" t="s">
        <v>954</v>
      </c>
      <c r="B159" s="298" t="s">
        <v>1072</v>
      </c>
      <c r="C159" s="298" t="s">
        <v>955</v>
      </c>
      <c r="D159" s="298"/>
      <c r="E159" s="371">
        <f t="shared" si="30"/>
        <v>538.4</v>
      </c>
      <c r="F159" s="371">
        <f t="shared" si="30"/>
        <v>538.4</v>
      </c>
      <c r="G159" s="371">
        <f t="shared" si="30"/>
        <v>111.39</v>
      </c>
      <c r="H159" s="372">
        <f t="shared" si="28"/>
        <v>0.20689078751857357</v>
      </c>
    </row>
    <row r="160" spans="1:8" ht="12.75">
      <c r="A160" s="288" t="s">
        <v>1058</v>
      </c>
      <c r="B160" s="298" t="s">
        <v>1072</v>
      </c>
      <c r="C160" s="298" t="s">
        <v>955</v>
      </c>
      <c r="D160" s="298" t="s">
        <v>526</v>
      </c>
      <c r="E160" s="371">
        <v>538.4</v>
      </c>
      <c r="F160" s="371">
        <v>538.4</v>
      </c>
      <c r="G160" s="371">
        <v>111.39</v>
      </c>
      <c r="H160" s="370">
        <f t="shared" si="28"/>
        <v>0.20689078751857357</v>
      </c>
    </row>
    <row r="161" spans="1:8" ht="25.5" customHeight="1">
      <c r="A161" s="286" t="s">
        <v>1073</v>
      </c>
      <c r="B161" s="297" t="s">
        <v>1074</v>
      </c>
      <c r="C161" s="297" t="s">
        <v>941</v>
      </c>
      <c r="D161" s="297"/>
      <c r="E161" s="290">
        <f aca="true" t="shared" si="31" ref="E161:G162">E162</f>
        <v>50</v>
      </c>
      <c r="F161" s="290">
        <f t="shared" si="31"/>
        <v>50</v>
      </c>
      <c r="G161" s="290">
        <f t="shared" si="31"/>
        <v>0</v>
      </c>
      <c r="H161" s="370">
        <f t="shared" si="28"/>
        <v>0</v>
      </c>
    </row>
    <row r="162" spans="1:8" ht="33.75">
      <c r="A162" s="288" t="s">
        <v>954</v>
      </c>
      <c r="B162" s="298" t="s">
        <v>1074</v>
      </c>
      <c r="C162" s="298" t="s">
        <v>955</v>
      </c>
      <c r="D162" s="298"/>
      <c r="E162" s="371">
        <f t="shared" si="31"/>
        <v>50</v>
      </c>
      <c r="F162" s="371">
        <f t="shared" si="31"/>
        <v>50</v>
      </c>
      <c r="G162" s="371">
        <f t="shared" si="31"/>
        <v>0</v>
      </c>
      <c r="H162" s="372">
        <f t="shared" si="28"/>
        <v>0</v>
      </c>
    </row>
    <row r="163" spans="1:8" ht="12.75">
      <c r="A163" s="288" t="s">
        <v>1058</v>
      </c>
      <c r="B163" s="298" t="s">
        <v>1074</v>
      </c>
      <c r="C163" s="298" t="s">
        <v>955</v>
      </c>
      <c r="D163" s="298" t="s">
        <v>526</v>
      </c>
      <c r="E163" s="371">
        <v>50</v>
      </c>
      <c r="F163" s="371">
        <v>50</v>
      </c>
      <c r="G163" s="371">
        <v>0</v>
      </c>
      <c r="H163" s="372">
        <f t="shared" si="28"/>
        <v>0</v>
      </c>
    </row>
    <row r="164" spans="1:8" ht="71.25" customHeight="1">
      <c r="A164" s="286" t="s">
        <v>1100</v>
      </c>
      <c r="B164" s="297" t="s">
        <v>1075</v>
      </c>
      <c r="C164" s="297" t="s">
        <v>941</v>
      </c>
      <c r="D164" s="297"/>
      <c r="E164" s="290">
        <f aca="true" t="shared" si="32" ref="E164:G165">E165</f>
        <v>0</v>
      </c>
      <c r="F164" s="290">
        <f t="shared" si="32"/>
        <v>15</v>
      </c>
      <c r="G164" s="290">
        <f t="shared" si="32"/>
        <v>0</v>
      </c>
      <c r="H164" s="370"/>
    </row>
    <row r="165" spans="1:8" ht="33.75">
      <c r="A165" s="288" t="s">
        <v>954</v>
      </c>
      <c r="B165" s="298" t="s">
        <v>1075</v>
      </c>
      <c r="C165" s="298" t="s">
        <v>955</v>
      </c>
      <c r="D165" s="298"/>
      <c r="E165" s="371">
        <f t="shared" si="32"/>
        <v>0</v>
      </c>
      <c r="F165" s="371">
        <f t="shared" si="32"/>
        <v>15</v>
      </c>
      <c r="G165" s="371">
        <f t="shared" si="32"/>
        <v>0</v>
      </c>
      <c r="H165" s="372"/>
    </row>
    <row r="166" spans="1:8" ht="12.75">
      <c r="A166" s="288" t="s">
        <v>1076</v>
      </c>
      <c r="B166" s="298" t="s">
        <v>1075</v>
      </c>
      <c r="C166" s="298" t="s">
        <v>955</v>
      </c>
      <c r="D166" s="298" t="s">
        <v>894</v>
      </c>
      <c r="E166" s="371">
        <v>0</v>
      </c>
      <c r="F166" s="371">
        <v>15</v>
      </c>
      <c r="G166" s="371"/>
      <c r="H166" s="372"/>
    </row>
    <row r="167" spans="1:8" ht="63">
      <c r="A167" s="365" t="s">
        <v>1077</v>
      </c>
      <c r="B167" s="366"/>
      <c r="C167" s="366"/>
      <c r="D167" s="366"/>
      <c r="E167" s="367">
        <f>E168+E173+E185</f>
        <v>10257</v>
      </c>
      <c r="F167" s="367">
        <f>F168+F173+F185</f>
        <v>13627.2</v>
      </c>
      <c r="G167" s="367">
        <f>G168+G173+G185</f>
        <v>4942.3</v>
      </c>
      <c r="H167" s="370">
        <f t="shared" si="28"/>
        <v>0.3626790536573911</v>
      </c>
    </row>
    <row r="168" spans="1:8" ht="16.5" customHeight="1">
      <c r="A168" s="286" t="s">
        <v>948</v>
      </c>
      <c r="B168" s="297" t="s">
        <v>949</v>
      </c>
      <c r="C168" s="297"/>
      <c r="D168" s="297"/>
      <c r="E168" s="290">
        <f aca="true" t="shared" si="33" ref="E168:F171">E169</f>
        <v>763.4</v>
      </c>
      <c r="F168" s="290">
        <f t="shared" si="33"/>
        <v>763.4</v>
      </c>
      <c r="G168" s="290">
        <f>G169</f>
        <v>355</v>
      </c>
      <c r="H168" s="370">
        <f t="shared" si="28"/>
        <v>0.4650248886560126</v>
      </c>
    </row>
    <row r="169" spans="1:8" ht="15.75" customHeight="1">
      <c r="A169" s="286" t="s">
        <v>950</v>
      </c>
      <c r="B169" s="297" t="s">
        <v>951</v>
      </c>
      <c r="C169" s="297"/>
      <c r="D169" s="297"/>
      <c r="E169" s="290">
        <f t="shared" si="33"/>
        <v>763.4</v>
      </c>
      <c r="F169" s="290">
        <f t="shared" si="33"/>
        <v>763.4</v>
      </c>
      <c r="G169" s="290">
        <f>G170</f>
        <v>355</v>
      </c>
      <c r="H169" s="372">
        <f t="shared" si="28"/>
        <v>0.4650248886560126</v>
      </c>
    </row>
    <row r="170" spans="1:8" ht="25.5" customHeight="1">
      <c r="A170" s="289" t="s">
        <v>37</v>
      </c>
      <c r="B170" s="297" t="s">
        <v>1078</v>
      </c>
      <c r="C170" s="297" t="s">
        <v>941</v>
      </c>
      <c r="D170" s="297"/>
      <c r="E170" s="290">
        <f t="shared" si="33"/>
        <v>763.4</v>
      </c>
      <c r="F170" s="290">
        <f t="shared" si="33"/>
        <v>763.4</v>
      </c>
      <c r="G170" s="290">
        <f>G171</f>
        <v>355</v>
      </c>
      <c r="H170" s="372">
        <f t="shared" si="28"/>
        <v>0.4650248886560126</v>
      </c>
    </row>
    <row r="171" spans="1:8" ht="51" customHeight="1">
      <c r="A171" s="288" t="s">
        <v>1079</v>
      </c>
      <c r="B171" s="298" t="s">
        <v>1078</v>
      </c>
      <c r="C171" s="298" t="s">
        <v>1080</v>
      </c>
      <c r="D171" s="298"/>
      <c r="E171" s="371">
        <f t="shared" si="33"/>
        <v>763.4</v>
      </c>
      <c r="F171" s="371">
        <f t="shared" si="33"/>
        <v>763.4</v>
      </c>
      <c r="G171" s="371">
        <f>G172</f>
        <v>355</v>
      </c>
      <c r="H171" s="372">
        <f t="shared" si="28"/>
        <v>0.4650248886560126</v>
      </c>
    </row>
    <row r="172" spans="1:8" ht="17.25" customHeight="1">
      <c r="A172" s="288" t="s">
        <v>935</v>
      </c>
      <c r="B172" s="298" t="s">
        <v>1078</v>
      </c>
      <c r="C172" s="298" t="s">
        <v>1080</v>
      </c>
      <c r="D172" s="298" t="s">
        <v>934</v>
      </c>
      <c r="E172" s="371">
        <v>763.4</v>
      </c>
      <c r="F172" s="371">
        <v>763.4</v>
      </c>
      <c r="G172" s="371">
        <v>355</v>
      </c>
      <c r="H172" s="370">
        <f t="shared" si="28"/>
        <v>0.4650248886560126</v>
      </c>
    </row>
    <row r="173" spans="1:8" ht="18" customHeight="1">
      <c r="A173" s="286" t="s">
        <v>956</v>
      </c>
      <c r="B173" s="297" t="s">
        <v>957</v>
      </c>
      <c r="C173" s="297" t="s">
        <v>941</v>
      </c>
      <c r="D173" s="297"/>
      <c r="E173" s="290">
        <f>E174</f>
        <v>9493.6</v>
      </c>
      <c r="F173" s="290">
        <f>F174</f>
        <v>9563.800000000001</v>
      </c>
      <c r="G173" s="290">
        <f>G174</f>
        <v>4587.3</v>
      </c>
      <c r="H173" s="372">
        <f t="shared" si="28"/>
        <v>0.47965243940693025</v>
      </c>
    </row>
    <row r="174" spans="1:8" ht="25.5">
      <c r="A174" s="286" t="s">
        <v>37</v>
      </c>
      <c r="B174" s="297" t="s">
        <v>1081</v>
      </c>
      <c r="C174" s="297" t="s">
        <v>941</v>
      </c>
      <c r="D174" s="297"/>
      <c r="E174" s="290">
        <f>E175+E180</f>
        <v>9493.6</v>
      </c>
      <c r="F174" s="290">
        <f>F175+F180</f>
        <v>9563.800000000001</v>
      </c>
      <c r="G174" s="290">
        <f>G175+G180</f>
        <v>4587.3</v>
      </c>
      <c r="H174" s="370">
        <f t="shared" si="28"/>
        <v>0.47965243940693025</v>
      </c>
    </row>
    <row r="175" spans="1:8" ht="27" customHeight="1">
      <c r="A175" s="286" t="s">
        <v>1082</v>
      </c>
      <c r="B175" s="297" t="s">
        <v>1083</v>
      </c>
      <c r="C175" s="297"/>
      <c r="D175" s="297"/>
      <c r="E175" s="290">
        <f>E176+E178</f>
        <v>8777</v>
      </c>
      <c r="F175" s="290">
        <f>F176+F178</f>
        <v>8840.6</v>
      </c>
      <c r="G175" s="290">
        <f>G176+G178</f>
        <v>4281.3</v>
      </c>
      <c r="H175" s="370">
        <f t="shared" si="28"/>
        <v>0.48427708526570595</v>
      </c>
    </row>
    <row r="176" spans="1:8" ht="51.75" customHeight="1">
      <c r="A176" s="288" t="s">
        <v>1079</v>
      </c>
      <c r="B176" s="298" t="s">
        <v>1083</v>
      </c>
      <c r="C176" s="298" t="s">
        <v>1080</v>
      </c>
      <c r="D176" s="298"/>
      <c r="E176" s="371">
        <f>E177</f>
        <v>8416</v>
      </c>
      <c r="F176" s="371">
        <f>F177</f>
        <v>8479.6</v>
      </c>
      <c r="G176" s="371">
        <f>G177</f>
        <v>4214.3</v>
      </c>
      <c r="H176" s="372">
        <f t="shared" si="28"/>
        <v>0.4969927826784282</v>
      </c>
    </row>
    <row r="177" spans="1:8" ht="16.5" customHeight="1">
      <c r="A177" s="288" t="s">
        <v>32</v>
      </c>
      <c r="B177" s="298" t="s">
        <v>1083</v>
      </c>
      <c r="C177" s="298" t="s">
        <v>1080</v>
      </c>
      <c r="D177" s="298" t="s">
        <v>33</v>
      </c>
      <c r="E177" s="371">
        <v>8416</v>
      </c>
      <c r="F177" s="371">
        <v>8479.6</v>
      </c>
      <c r="G177" s="371">
        <v>4214.3</v>
      </c>
      <c r="H177" s="372">
        <f t="shared" si="28"/>
        <v>0.4969927826784282</v>
      </c>
    </row>
    <row r="178" spans="1:8" ht="21" customHeight="1">
      <c r="A178" s="288" t="s">
        <v>1084</v>
      </c>
      <c r="B178" s="298" t="s">
        <v>1083</v>
      </c>
      <c r="C178" s="298" t="s">
        <v>1085</v>
      </c>
      <c r="D178" s="298"/>
      <c r="E178" s="371">
        <f>E179</f>
        <v>361</v>
      </c>
      <c r="F178" s="371">
        <f>F179</f>
        <v>361</v>
      </c>
      <c r="G178" s="371">
        <f>G179</f>
        <v>67</v>
      </c>
      <c r="H178" s="372">
        <f t="shared" si="28"/>
        <v>0.18559556786703602</v>
      </c>
    </row>
    <row r="179" spans="1:9" ht="15.75" customHeight="1">
      <c r="A179" s="288" t="s">
        <v>32</v>
      </c>
      <c r="B179" s="298" t="s">
        <v>1083</v>
      </c>
      <c r="C179" s="298" t="s">
        <v>1085</v>
      </c>
      <c r="D179" s="298" t="s">
        <v>33</v>
      </c>
      <c r="E179" s="371">
        <v>361</v>
      </c>
      <c r="F179" s="371">
        <v>361</v>
      </c>
      <c r="G179" s="371">
        <v>67</v>
      </c>
      <c r="H179" s="372">
        <f t="shared" si="28"/>
        <v>0.18559556786703602</v>
      </c>
      <c r="I179" s="293"/>
    </row>
    <row r="180" spans="1:8" ht="38.25">
      <c r="A180" s="286" t="s">
        <v>1086</v>
      </c>
      <c r="B180" s="297" t="s">
        <v>1087</v>
      </c>
      <c r="C180" s="297"/>
      <c r="D180" s="297"/>
      <c r="E180" s="290">
        <f>E181+E183</f>
        <v>716.6</v>
      </c>
      <c r="F180" s="290">
        <f>F181+F183</f>
        <v>723.2</v>
      </c>
      <c r="G180" s="290">
        <f>G181+G183</f>
        <v>306</v>
      </c>
      <c r="H180" s="370">
        <f t="shared" si="28"/>
        <v>0.4231194690265486</v>
      </c>
    </row>
    <row r="181" spans="1:8" ht="25.5" customHeight="1">
      <c r="A181" s="288" t="s">
        <v>1079</v>
      </c>
      <c r="B181" s="298" t="s">
        <v>1087</v>
      </c>
      <c r="C181" s="298" t="s">
        <v>1080</v>
      </c>
      <c r="D181" s="298"/>
      <c r="E181" s="371">
        <f>E182</f>
        <v>696.6</v>
      </c>
      <c r="F181" s="371">
        <f>F182</f>
        <v>703.2</v>
      </c>
      <c r="G181" s="371">
        <f>G182</f>
        <v>286</v>
      </c>
      <c r="H181" s="372">
        <f t="shared" si="28"/>
        <v>0.406712172923777</v>
      </c>
    </row>
    <row r="182" spans="1:8" ht="15.75" customHeight="1">
      <c r="A182" s="288" t="s">
        <v>32</v>
      </c>
      <c r="B182" s="298" t="s">
        <v>1087</v>
      </c>
      <c r="C182" s="298" t="s">
        <v>1080</v>
      </c>
      <c r="D182" s="298" t="s">
        <v>33</v>
      </c>
      <c r="E182" s="371">
        <v>696.6</v>
      </c>
      <c r="F182" s="371">
        <v>703.2</v>
      </c>
      <c r="G182" s="371">
        <v>286</v>
      </c>
      <c r="H182" s="372">
        <f t="shared" si="28"/>
        <v>0.406712172923777</v>
      </c>
    </row>
    <row r="183" spans="1:8" ht="27" customHeight="1">
      <c r="A183" s="288" t="s">
        <v>1084</v>
      </c>
      <c r="B183" s="298" t="s">
        <v>1087</v>
      </c>
      <c r="C183" s="298" t="s">
        <v>1085</v>
      </c>
      <c r="D183" s="298"/>
      <c r="E183" s="371">
        <f>E184</f>
        <v>20</v>
      </c>
      <c r="F183" s="371">
        <f>F184</f>
        <v>20</v>
      </c>
      <c r="G183" s="371">
        <f>G184</f>
        <v>20</v>
      </c>
      <c r="H183" s="372">
        <f t="shared" si="28"/>
        <v>1</v>
      </c>
    </row>
    <row r="184" spans="1:8" ht="12.75">
      <c r="A184" s="288" t="s">
        <v>32</v>
      </c>
      <c r="B184" s="298" t="s">
        <v>1087</v>
      </c>
      <c r="C184" s="298" t="s">
        <v>1085</v>
      </c>
      <c r="D184" s="298" t="s">
        <v>33</v>
      </c>
      <c r="E184" s="371">
        <v>20</v>
      </c>
      <c r="F184" s="371">
        <v>20</v>
      </c>
      <c r="G184" s="371">
        <v>20</v>
      </c>
      <c r="H184" s="372">
        <f t="shared" si="28"/>
        <v>1</v>
      </c>
    </row>
    <row r="185" spans="1:9" ht="12.75">
      <c r="A185" s="286" t="s">
        <v>1034</v>
      </c>
      <c r="B185" s="297" t="s">
        <v>1035</v>
      </c>
      <c r="C185" s="297"/>
      <c r="D185" s="297"/>
      <c r="E185" s="290">
        <f>E186</f>
        <v>0</v>
      </c>
      <c r="F185" s="290">
        <f>F186</f>
        <v>3300</v>
      </c>
      <c r="G185" s="290">
        <f>G186</f>
        <v>0</v>
      </c>
      <c r="H185" s="370">
        <f aca="true" t="shared" si="34" ref="H185:H192">G185/F185</f>
        <v>0</v>
      </c>
      <c r="I185" s="293"/>
    </row>
    <row r="186" spans="1:9" ht="12.75">
      <c r="A186" s="286" t="s">
        <v>1037</v>
      </c>
      <c r="B186" s="297" t="s">
        <v>1038</v>
      </c>
      <c r="C186" s="297" t="s">
        <v>941</v>
      </c>
      <c r="D186" s="297"/>
      <c r="E186" s="290">
        <f>E187+E190</f>
        <v>0</v>
      </c>
      <c r="F186" s="290">
        <f>F187+F190</f>
        <v>3300</v>
      </c>
      <c r="G186" s="290">
        <f>G187+G190</f>
        <v>0</v>
      </c>
      <c r="H186" s="370">
        <f t="shared" si="34"/>
        <v>0</v>
      </c>
      <c r="I186" s="293"/>
    </row>
    <row r="187" spans="1:9" ht="51">
      <c r="A187" s="286" t="s">
        <v>1093</v>
      </c>
      <c r="B187" s="297" t="s">
        <v>1092</v>
      </c>
      <c r="C187" s="297"/>
      <c r="D187" s="297"/>
      <c r="E187" s="290">
        <f aca="true" t="shared" si="35" ref="E187:G188">E188</f>
        <v>0</v>
      </c>
      <c r="F187" s="290">
        <f t="shared" si="35"/>
        <v>3000</v>
      </c>
      <c r="G187" s="290">
        <f t="shared" si="35"/>
        <v>0</v>
      </c>
      <c r="H187" s="370">
        <f t="shared" si="34"/>
        <v>0</v>
      </c>
      <c r="I187" s="293"/>
    </row>
    <row r="188" spans="1:9" ht="22.5">
      <c r="A188" s="288" t="s">
        <v>1084</v>
      </c>
      <c r="B188" s="298" t="s">
        <v>1092</v>
      </c>
      <c r="C188" s="298" t="s">
        <v>1085</v>
      </c>
      <c r="D188" s="298"/>
      <c r="E188" s="371">
        <f t="shared" si="35"/>
        <v>0</v>
      </c>
      <c r="F188" s="371">
        <f t="shared" si="35"/>
        <v>3000</v>
      </c>
      <c r="G188" s="371">
        <f t="shared" si="35"/>
        <v>0</v>
      </c>
      <c r="H188" s="372">
        <f t="shared" si="34"/>
        <v>0</v>
      </c>
      <c r="I188" s="293"/>
    </row>
    <row r="189" spans="1:9" ht="12.75">
      <c r="A189" s="288" t="s">
        <v>32</v>
      </c>
      <c r="B189" s="298" t="s">
        <v>1092</v>
      </c>
      <c r="C189" s="298" t="s">
        <v>1085</v>
      </c>
      <c r="D189" s="298" t="s">
        <v>33</v>
      </c>
      <c r="E189" s="371"/>
      <c r="F189" s="371">
        <v>3000</v>
      </c>
      <c r="G189" s="371">
        <v>0</v>
      </c>
      <c r="H189" s="372">
        <f t="shared" si="34"/>
        <v>0</v>
      </c>
      <c r="I189" s="293"/>
    </row>
    <row r="190" spans="1:9" ht="63.75">
      <c r="A190" s="286" t="s">
        <v>1095</v>
      </c>
      <c r="B190" s="297" t="s">
        <v>1094</v>
      </c>
      <c r="C190" s="297"/>
      <c r="D190" s="297"/>
      <c r="E190" s="290">
        <f aca="true" t="shared" si="36" ref="E190:G191">E191</f>
        <v>0</v>
      </c>
      <c r="F190" s="290">
        <f t="shared" si="36"/>
        <v>300</v>
      </c>
      <c r="G190" s="290">
        <f t="shared" si="36"/>
        <v>0</v>
      </c>
      <c r="H190" s="370">
        <f t="shared" si="34"/>
        <v>0</v>
      </c>
      <c r="I190" s="293"/>
    </row>
    <row r="191" spans="1:9" ht="22.5">
      <c r="A191" s="288" t="s">
        <v>1084</v>
      </c>
      <c r="B191" s="298" t="s">
        <v>1094</v>
      </c>
      <c r="C191" s="298" t="s">
        <v>1085</v>
      </c>
      <c r="D191" s="298"/>
      <c r="E191" s="371">
        <f t="shared" si="36"/>
        <v>0</v>
      </c>
      <c r="F191" s="371">
        <f t="shared" si="36"/>
        <v>300</v>
      </c>
      <c r="G191" s="371">
        <f t="shared" si="36"/>
        <v>0</v>
      </c>
      <c r="H191" s="372">
        <f t="shared" si="34"/>
        <v>0</v>
      </c>
      <c r="I191" s="293"/>
    </row>
    <row r="192" spans="1:9" ht="12.75">
      <c r="A192" s="288" t="s">
        <v>32</v>
      </c>
      <c r="B192" s="298" t="s">
        <v>1094</v>
      </c>
      <c r="C192" s="298" t="s">
        <v>1085</v>
      </c>
      <c r="D192" s="298" t="s">
        <v>33</v>
      </c>
      <c r="E192" s="371"/>
      <c r="F192" s="371">
        <v>300</v>
      </c>
      <c r="G192" s="371">
        <v>0</v>
      </c>
      <c r="H192" s="372">
        <f t="shared" si="34"/>
        <v>0</v>
      </c>
      <c r="I192" s="293"/>
    </row>
    <row r="193" spans="1:9" ht="34.5" customHeight="1">
      <c r="A193" s="376" t="s">
        <v>1088</v>
      </c>
      <c r="B193" s="377"/>
      <c r="C193" s="377"/>
      <c r="D193" s="378"/>
      <c r="E193" s="368">
        <f>E8+E167</f>
        <v>34830.33</v>
      </c>
      <c r="F193" s="368">
        <f>F8+F167</f>
        <v>40024.67</v>
      </c>
      <c r="G193" s="368">
        <f>G8+G167</f>
        <v>12014.810000000001</v>
      </c>
      <c r="H193" s="370">
        <f t="shared" si="28"/>
        <v>0.30018511083289384</v>
      </c>
      <c r="I193" s="296"/>
    </row>
    <row r="194" spans="1:5" ht="74.25" customHeight="1">
      <c r="A194" s="166"/>
      <c r="B194" s="166"/>
      <c r="C194" s="166"/>
      <c r="D194" s="166"/>
      <c r="E194" s="166"/>
    </row>
    <row r="195" spans="1:5" ht="25.5" customHeight="1">
      <c r="A195" s="166"/>
      <c r="B195" s="166"/>
      <c r="C195" s="166"/>
      <c r="D195" s="166"/>
      <c r="E195" s="166"/>
    </row>
    <row r="196" spans="1:5" ht="31.5" customHeight="1">
      <c r="A196" s="291"/>
      <c r="E196" s="291"/>
    </row>
    <row r="197" spans="1:5" ht="0.75" customHeight="1">
      <c r="A197" s="291"/>
      <c r="E197" s="291"/>
    </row>
    <row r="198" spans="1:5" ht="12" customHeight="1">
      <c r="A198" s="291"/>
      <c r="E198" s="291"/>
    </row>
    <row r="199" spans="1:5" ht="21" customHeight="1">
      <c r="A199" s="291"/>
      <c r="E199" s="291"/>
    </row>
    <row r="200" spans="1:5" ht="33" customHeight="1">
      <c r="A200" s="291"/>
      <c r="E200" s="291"/>
    </row>
    <row r="201" spans="1:5" ht="27" customHeight="1">
      <c r="A201" s="291"/>
      <c r="E201" s="291"/>
    </row>
    <row r="202" spans="1:5" ht="0.75" customHeight="1">
      <c r="A202" s="291"/>
      <c r="E202" s="291"/>
    </row>
    <row r="203" spans="1:5" ht="25.5" customHeight="1">
      <c r="A203" s="291"/>
      <c r="E203" s="291"/>
    </row>
    <row r="204" spans="1:5" ht="25.5" customHeight="1">
      <c r="A204" s="291"/>
      <c r="E204" s="291"/>
    </row>
    <row r="205" spans="1:5" ht="15.75" customHeight="1">
      <c r="A205" s="291"/>
      <c r="E205" s="291"/>
    </row>
    <row r="206" spans="1:5" ht="25.5" customHeight="1">
      <c r="A206" s="291"/>
      <c r="E206" s="291"/>
    </row>
    <row r="207" spans="1:5" ht="25.5" customHeight="1">
      <c r="A207" s="291"/>
      <c r="E207" s="291"/>
    </row>
    <row r="208" spans="1:5" ht="51" customHeight="1">
      <c r="A208" s="291"/>
      <c r="E208" s="291"/>
    </row>
    <row r="209" spans="1:5" ht="25.5" customHeight="1">
      <c r="A209" s="291"/>
      <c r="E209" s="291"/>
    </row>
    <row r="210" spans="1:5" ht="15.75" customHeight="1">
      <c r="A210" s="291"/>
      <c r="E210" s="291"/>
    </row>
    <row r="211" spans="1:5" ht="25.5" customHeight="1">
      <c r="A211" s="291"/>
      <c r="E211" s="291"/>
    </row>
    <row r="212" spans="1:5" ht="9.75" customHeight="1">
      <c r="A212" s="291"/>
      <c r="E212" s="291"/>
    </row>
    <row r="213" spans="1:5" ht="25.5" customHeight="1">
      <c r="A213" s="291"/>
      <c r="E213" s="291"/>
    </row>
    <row r="214" spans="1:5" ht="15.75" customHeight="1">
      <c r="A214" s="291"/>
      <c r="E214" s="291"/>
    </row>
    <row r="215" spans="1:5" ht="25.5" customHeight="1">
      <c r="A215" s="291"/>
      <c r="E215" s="291"/>
    </row>
    <row r="216" spans="1:5" ht="25.5" customHeight="1">
      <c r="A216" s="291"/>
      <c r="E216" s="291"/>
    </row>
    <row r="217" spans="1:5" ht="25.5" customHeight="1">
      <c r="A217" s="291"/>
      <c r="E217" s="291"/>
    </row>
    <row r="218" spans="1:5" ht="51" customHeight="1">
      <c r="A218" s="291"/>
      <c r="E218" s="291"/>
    </row>
    <row r="219" spans="1:5" ht="25.5" customHeight="1">
      <c r="A219" s="291"/>
      <c r="E219" s="291"/>
    </row>
    <row r="220" spans="1:5" ht="41.25" customHeight="1">
      <c r="A220" s="291"/>
      <c r="E220" s="291"/>
    </row>
    <row r="221" spans="1:5" ht="15.75" customHeight="1">
      <c r="A221" s="291"/>
      <c r="E221" s="291"/>
    </row>
    <row r="222" spans="1:5" ht="15.75" customHeight="1">
      <c r="A222" s="291"/>
      <c r="E222" s="291"/>
    </row>
    <row r="223" spans="1:5" ht="43.5" customHeight="1">
      <c r="A223" s="291"/>
      <c r="E223" s="291"/>
    </row>
    <row r="224" spans="1:5" ht="15.75" customHeight="1">
      <c r="A224" s="291"/>
      <c r="E224" s="291"/>
    </row>
    <row r="225" spans="1:5" ht="25.5" customHeight="1">
      <c r="A225" s="291"/>
      <c r="E225" s="291"/>
    </row>
    <row r="226" spans="1:5" ht="15.75" customHeight="1">
      <c r="A226" s="291"/>
      <c r="E226" s="291"/>
    </row>
    <row r="227" spans="1:5" ht="15.75" customHeight="1">
      <c r="A227" s="291"/>
      <c r="E227" s="291"/>
    </row>
    <row r="228" spans="1:5" ht="25.5" customHeight="1">
      <c r="A228" s="291"/>
      <c r="E228" s="291"/>
    </row>
    <row r="229" spans="1:5" ht="36.75" customHeight="1">
      <c r="A229" s="291"/>
      <c r="E229" s="291"/>
    </row>
    <row r="230" spans="1:5" ht="21" customHeight="1">
      <c r="A230" s="291"/>
      <c r="E230" s="291"/>
    </row>
    <row r="231" spans="1:5" ht="29.25" customHeight="1">
      <c r="A231" s="291"/>
      <c r="E231" s="291"/>
    </row>
    <row r="232" spans="1:5" ht="41.25" customHeight="1">
      <c r="A232" s="291"/>
      <c r="E232" s="291"/>
    </row>
    <row r="233" spans="1:5" ht="15.75" customHeight="1">
      <c r="A233" s="291"/>
      <c r="E233" s="291"/>
    </row>
    <row r="234" spans="1:5" ht="25.5" customHeight="1">
      <c r="A234" s="291"/>
      <c r="E234" s="291"/>
    </row>
    <row r="235" spans="1:5" ht="25.5" customHeight="1">
      <c r="A235" s="291"/>
      <c r="E235" s="291"/>
    </row>
    <row r="236" spans="1:5" ht="0.75" customHeight="1">
      <c r="A236" s="291"/>
      <c r="E236" s="291"/>
    </row>
    <row r="237" spans="1:5" ht="15.75" customHeight="1">
      <c r="A237" s="291"/>
      <c r="E237" s="291"/>
    </row>
    <row r="238" spans="1:5" ht="15.75" customHeight="1">
      <c r="A238" s="291"/>
      <c r="E238" s="291"/>
    </row>
    <row r="239" spans="1:5" ht="25.5" customHeight="1">
      <c r="A239" s="291"/>
      <c r="E239" s="291"/>
    </row>
    <row r="240" spans="1:5" ht="38.25" customHeight="1">
      <c r="A240" s="291"/>
      <c r="E240" s="291"/>
    </row>
    <row r="241" spans="1:5" ht="15.75" customHeight="1">
      <c r="A241" s="291"/>
      <c r="E241" s="291"/>
    </row>
    <row r="242" spans="1:5" ht="29.25" customHeight="1">
      <c r="A242" s="291"/>
      <c r="E242" s="291"/>
    </row>
    <row r="243" spans="1:5" ht="255" customHeight="1">
      <c r="A243" s="291"/>
      <c r="E243" s="291"/>
    </row>
    <row r="244" spans="1:5" ht="58.5" customHeight="1">
      <c r="A244" s="291"/>
      <c r="E244" s="291"/>
    </row>
    <row r="245" spans="1:5" ht="25.5" customHeight="1">
      <c r="A245" s="291"/>
      <c r="E245" s="291"/>
    </row>
    <row r="246" spans="1:5" ht="42.75" customHeight="1">
      <c r="A246" s="291"/>
      <c r="E246" s="291"/>
    </row>
    <row r="247" spans="1:5" ht="51" customHeight="1">
      <c r="A247" s="291"/>
      <c r="E247" s="291"/>
    </row>
    <row r="248" spans="1:5" ht="0.75" customHeight="1">
      <c r="A248" s="291"/>
      <c r="E248" s="291"/>
    </row>
    <row r="249" spans="1:5" ht="15.75" customHeight="1">
      <c r="A249" s="291"/>
      <c r="E249" s="291"/>
    </row>
    <row r="250" spans="1:5" ht="38.25" customHeight="1">
      <c r="A250" s="291"/>
      <c r="E250" s="291"/>
    </row>
    <row r="251" spans="1:5" ht="15.75" customHeight="1">
      <c r="A251" s="291"/>
      <c r="E251" s="291"/>
    </row>
    <row r="252" spans="1:5" ht="12.75">
      <c r="A252" s="291"/>
      <c r="E252" s="291"/>
    </row>
    <row r="253" spans="1:5" ht="15.75" customHeight="1">
      <c r="A253" s="291"/>
      <c r="E253" s="291"/>
    </row>
    <row r="254" spans="1:5" ht="51" customHeight="1">
      <c r="A254" s="291"/>
      <c r="E254" s="291"/>
    </row>
    <row r="255" spans="1:5" ht="15.75" customHeight="1">
      <c r="A255" s="291"/>
      <c r="E255" s="291"/>
    </row>
    <row r="256" spans="1:5" ht="25.5" customHeight="1">
      <c r="A256" s="291"/>
      <c r="E256" s="291"/>
    </row>
    <row r="257" spans="1:5" ht="15.75" customHeight="1">
      <c r="A257" s="291"/>
      <c r="E257" s="291"/>
    </row>
    <row r="258" spans="1:5" ht="12.75">
      <c r="A258" s="291"/>
      <c r="E258" s="291"/>
    </row>
    <row r="259" spans="1:5" ht="15.75" customHeight="1">
      <c r="A259" s="291"/>
      <c r="E259" s="291"/>
    </row>
    <row r="260" spans="1:5" ht="0.75" customHeight="1">
      <c r="A260" s="291"/>
      <c r="E260" s="291"/>
    </row>
    <row r="261" spans="1:5" ht="15.75" customHeight="1">
      <c r="A261" s="291"/>
      <c r="E261" s="291"/>
    </row>
    <row r="262" spans="1:5" ht="36.75" customHeight="1">
      <c r="A262" s="291"/>
      <c r="E262" s="291"/>
    </row>
    <row r="263" spans="1:5" ht="25.5" customHeight="1">
      <c r="A263" s="291"/>
      <c r="E263" s="291"/>
    </row>
    <row r="264" spans="1:5" ht="81" customHeight="1">
      <c r="A264" s="291"/>
      <c r="E264" s="291"/>
    </row>
    <row r="265" spans="1:5" ht="24.75" customHeight="1">
      <c r="A265" s="291"/>
      <c r="E265" s="291"/>
    </row>
    <row r="266" spans="1:5" ht="42.75" customHeight="1">
      <c r="A266" s="291"/>
      <c r="E266" s="291"/>
    </row>
    <row r="267" spans="1:5" ht="15.75" customHeight="1">
      <c r="A267" s="291"/>
      <c r="E267" s="291"/>
    </row>
    <row r="268" spans="1:5" ht="44.25" customHeight="1">
      <c r="A268" s="291"/>
      <c r="E268" s="291"/>
    </row>
    <row r="269" spans="1:5" ht="15.75" customHeight="1">
      <c r="A269" s="291"/>
      <c r="E269" s="291"/>
    </row>
    <row r="270" spans="1:5" ht="61.5" customHeight="1">
      <c r="A270" s="291"/>
      <c r="E270" s="291"/>
    </row>
    <row r="271" spans="1:5" ht="15.75" customHeight="1">
      <c r="A271" s="291"/>
      <c r="E271" s="291"/>
    </row>
    <row r="272" spans="1:5" ht="1.5" customHeight="1">
      <c r="A272" s="291"/>
      <c r="E272" s="291"/>
    </row>
    <row r="273" spans="1:5" ht="15" customHeight="1">
      <c r="A273" s="291"/>
      <c r="E273" s="291"/>
    </row>
    <row r="274" spans="1:5" ht="51" customHeight="1">
      <c r="A274" s="291"/>
      <c r="E274" s="291"/>
    </row>
    <row r="275" spans="1:5" ht="15.75" customHeight="1">
      <c r="A275" s="291"/>
      <c r="E275" s="291"/>
    </row>
    <row r="276" spans="1:5" ht="47.25" customHeight="1">
      <c r="A276" s="291"/>
      <c r="E276" s="291"/>
    </row>
    <row r="277" spans="1:5" ht="15.75" customHeight="1">
      <c r="A277" s="291"/>
      <c r="E277" s="291"/>
    </row>
    <row r="278" spans="1:5" ht="25.5" customHeight="1">
      <c r="A278" s="291"/>
      <c r="E278" s="291"/>
    </row>
    <row r="279" spans="1:5" ht="15.75" customHeight="1">
      <c r="A279" s="291"/>
      <c r="E279" s="291"/>
    </row>
    <row r="280" spans="1:5" ht="38.25" customHeight="1">
      <c r="A280" s="291"/>
      <c r="E280" s="291"/>
    </row>
    <row r="281" spans="1:5" ht="0.75" customHeight="1">
      <c r="A281" s="291"/>
      <c r="E281" s="291"/>
    </row>
    <row r="282" spans="1:5" ht="25.5" customHeight="1">
      <c r="A282" s="291"/>
      <c r="E282" s="291"/>
    </row>
    <row r="283" spans="1:5" ht="15.75" customHeight="1">
      <c r="A283" s="291"/>
      <c r="E283" s="291"/>
    </row>
    <row r="284" spans="1:5" ht="25.5" customHeight="1">
      <c r="A284" s="291"/>
      <c r="E284" s="291"/>
    </row>
    <row r="285" spans="1:5" ht="15.75" customHeight="1">
      <c r="A285" s="291"/>
      <c r="E285" s="291"/>
    </row>
    <row r="286" spans="1:5" ht="15.75" customHeight="1">
      <c r="A286" s="291"/>
      <c r="E286" s="291"/>
    </row>
    <row r="287" spans="1:5" ht="15.75" customHeight="1">
      <c r="A287" s="291"/>
      <c r="E287" s="291"/>
    </row>
    <row r="288" spans="1:5" ht="25.5" customHeight="1">
      <c r="A288" s="291"/>
      <c r="E288" s="291"/>
    </row>
    <row r="289" spans="1:5" ht="51" customHeight="1">
      <c r="A289" s="291"/>
      <c r="E289" s="291"/>
    </row>
    <row r="290" spans="1:5" ht="0.75" customHeight="1">
      <c r="A290" s="291"/>
      <c r="E290" s="291"/>
    </row>
    <row r="291" spans="1:5" ht="0.75" customHeight="1">
      <c r="A291" s="291"/>
      <c r="E291" s="291"/>
    </row>
    <row r="292" spans="1:5" ht="15.75" customHeight="1">
      <c r="A292" s="291"/>
      <c r="E292" s="291"/>
    </row>
    <row r="293" spans="1:5" ht="15.75" customHeight="1">
      <c r="A293" s="291"/>
      <c r="E293" s="291"/>
    </row>
    <row r="294" spans="1:5" ht="15.75" customHeight="1">
      <c r="A294" s="291"/>
      <c r="E294" s="291"/>
    </row>
    <row r="295" spans="1:5" ht="15.75" customHeight="1">
      <c r="A295" s="291"/>
      <c r="E295" s="291"/>
    </row>
    <row r="296" spans="1:5" ht="25.5" customHeight="1">
      <c r="A296" s="291"/>
      <c r="E296" s="291"/>
    </row>
    <row r="297" spans="1:5" ht="15.75" customHeight="1">
      <c r="A297" s="291"/>
      <c r="E297" s="291"/>
    </row>
    <row r="298" spans="1:5" ht="24.75" customHeight="1">
      <c r="A298" s="291"/>
      <c r="E298" s="291"/>
    </row>
    <row r="299" spans="1:5" ht="54.75" customHeight="1">
      <c r="A299" s="291"/>
      <c r="E299" s="291"/>
    </row>
    <row r="300" spans="1:5" ht="18" customHeight="1">
      <c r="A300" s="291"/>
      <c r="E300" s="291"/>
    </row>
    <row r="301" spans="1:5" ht="30" customHeight="1">
      <c r="A301" s="291"/>
      <c r="E301" s="291"/>
    </row>
    <row r="302" spans="1:5" ht="25.5" customHeight="1">
      <c r="A302" s="291"/>
      <c r="E302" s="291"/>
    </row>
    <row r="303" spans="1:5" ht="15.75" customHeight="1">
      <c r="A303" s="291"/>
      <c r="E303" s="291"/>
    </row>
    <row r="304" spans="1:5" ht="15.75" customHeight="1">
      <c r="A304" s="291"/>
      <c r="E304" s="291"/>
    </row>
    <row r="305" spans="1:5" ht="25.5" customHeight="1">
      <c r="A305" s="291"/>
      <c r="E305" s="291"/>
    </row>
    <row r="306" spans="1:5" ht="12.75">
      <c r="A306" s="291"/>
      <c r="E306" s="291"/>
    </row>
    <row r="307" spans="1:5" ht="12.75">
      <c r="A307" s="291"/>
      <c r="E307" s="291"/>
    </row>
  </sheetData>
  <sheetProtection/>
  <mergeCells count="7">
    <mergeCell ref="A193:D193"/>
    <mergeCell ref="C1:H1"/>
    <mergeCell ref="C2:H2"/>
    <mergeCell ref="C3:H3"/>
    <mergeCell ref="C4:H4"/>
    <mergeCell ref="A5:H5"/>
    <mergeCell ref="A6:H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99" t="s">
        <v>606</v>
      </c>
      <c r="D1" s="299"/>
      <c r="E1" s="299"/>
    </row>
    <row r="2" spans="3:5" ht="15.75">
      <c r="C2" s="300" t="s">
        <v>607</v>
      </c>
      <c r="D2" s="300"/>
      <c r="E2" s="300"/>
    </row>
    <row r="3" spans="3:5" ht="15.75">
      <c r="C3" s="299" t="s">
        <v>608</v>
      </c>
      <c r="D3" s="299"/>
      <c r="E3" s="299"/>
    </row>
    <row r="4" spans="3:5" ht="15.75">
      <c r="C4" s="299"/>
      <c r="D4" s="299"/>
      <c r="E4" s="299"/>
    </row>
    <row r="5" spans="1:6" ht="18.75">
      <c r="A5" s="302" t="s">
        <v>243</v>
      </c>
      <c r="B5" s="303"/>
      <c r="C5" s="303"/>
      <c r="D5" s="303"/>
      <c r="E5" s="303"/>
      <c r="F5" s="303"/>
    </row>
    <row r="6" spans="1:6" ht="18.75">
      <c r="A6" s="302" t="s">
        <v>0</v>
      </c>
      <c r="B6" s="303"/>
      <c r="C6" s="303"/>
      <c r="D6" s="303"/>
      <c r="E6" s="303"/>
      <c r="F6" s="30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11"/>
      <c r="B270" s="33" t="s">
        <v>278</v>
      </c>
      <c r="C270" s="304" t="s">
        <v>274</v>
      </c>
      <c r="D270" s="304" t="s">
        <v>277</v>
      </c>
      <c r="E270" s="304" t="s">
        <v>279</v>
      </c>
      <c r="F270" s="315">
        <v>3960</v>
      </c>
      <c r="G270" s="109">
        <v>3960</v>
      </c>
    </row>
    <row r="271" spans="1:7" ht="15.75">
      <c r="A271" s="312"/>
      <c r="B271" s="34" t="s">
        <v>280</v>
      </c>
      <c r="C271" s="305"/>
      <c r="D271" s="305"/>
      <c r="E271" s="305"/>
      <c r="F271" s="31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99" t="s">
        <v>606</v>
      </c>
      <c r="D1" s="299"/>
      <c r="E1" s="299"/>
    </row>
    <row r="2" spans="3:5" ht="14.25" customHeight="1">
      <c r="C2" s="300" t="s">
        <v>607</v>
      </c>
      <c r="D2" s="300"/>
      <c r="E2" s="300"/>
    </row>
    <row r="3" spans="3:5" ht="12.75" customHeight="1">
      <c r="C3" s="299" t="s">
        <v>608</v>
      </c>
      <c r="D3" s="299"/>
      <c r="E3" s="299"/>
    </row>
    <row r="4" spans="3:5" ht="13.5" customHeight="1">
      <c r="C4" s="299"/>
      <c r="D4" s="299"/>
      <c r="E4" s="299"/>
    </row>
    <row r="5" spans="1:6" ht="17.25" customHeight="1">
      <c r="A5" s="302" t="s">
        <v>243</v>
      </c>
      <c r="B5" s="303"/>
      <c r="C5" s="303"/>
      <c r="D5" s="303"/>
      <c r="E5" s="303"/>
      <c r="F5" s="303"/>
    </row>
    <row r="6" spans="1:6" ht="17.25" customHeight="1">
      <c r="A6" s="302" t="s">
        <v>0</v>
      </c>
      <c r="B6" s="303"/>
      <c r="C6" s="303"/>
      <c r="D6" s="303"/>
      <c r="E6" s="303"/>
      <c r="F6" s="30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11"/>
      <c r="B270" s="33" t="s">
        <v>278</v>
      </c>
      <c r="C270" s="304" t="s">
        <v>274</v>
      </c>
      <c r="D270" s="304" t="s">
        <v>277</v>
      </c>
      <c r="E270" s="304" t="s">
        <v>279</v>
      </c>
      <c r="F270" s="315">
        <v>3960</v>
      </c>
      <c r="G270" s="317">
        <f t="shared" si="7"/>
        <v>3960</v>
      </c>
      <c r="H270" s="105"/>
      <c r="I270" s="7"/>
      <c r="J270" s="7"/>
    </row>
    <row r="271" spans="1:8" ht="15.75">
      <c r="A271" s="312"/>
      <c r="B271" s="34" t="s">
        <v>280</v>
      </c>
      <c r="C271" s="305"/>
      <c r="D271" s="305"/>
      <c r="E271" s="305"/>
      <c r="F271" s="316"/>
      <c r="G271" s="31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99" t="s">
        <v>606</v>
      </c>
      <c r="D1" s="299"/>
      <c r="E1" s="299"/>
    </row>
    <row r="2" spans="3:5" ht="15.75">
      <c r="C2" s="300" t="s">
        <v>607</v>
      </c>
      <c r="D2" s="300"/>
      <c r="E2" s="300"/>
    </row>
    <row r="3" spans="3:5" ht="15.75">
      <c r="C3" s="299" t="s">
        <v>608</v>
      </c>
      <c r="D3" s="299"/>
      <c r="E3" s="299"/>
    </row>
    <row r="4" spans="3:5" ht="15.75">
      <c r="C4" s="299"/>
      <c r="D4" s="299"/>
      <c r="E4" s="299"/>
    </row>
    <row r="5" spans="1:6" ht="18.75">
      <c r="A5" s="302" t="s">
        <v>243</v>
      </c>
      <c r="B5" s="303"/>
      <c r="C5" s="303"/>
      <c r="D5" s="303"/>
      <c r="E5" s="303"/>
      <c r="F5" s="303"/>
    </row>
    <row r="6" spans="1:6" ht="18.75">
      <c r="A6" s="302" t="s">
        <v>0</v>
      </c>
      <c r="B6" s="303"/>
      <c r="C6" s="303"/>
      <c r="D6" s="303"/>
      <c r="E6" s="303"/>
      <c r="F6" s="30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11"/>
      <c r="B270" s="33" t="s">
        <v>278</v>
      </c>
      <c r="C270" s="304" t="s">
        <v>274</v>
      </c>
      <c r="D270" s="304" t="s">
        <v>277</v>
      </c>
      <c r="E270" s="304" t="s">
        <v>279</v>
      </c>
      <c r="F270" s="315">
        <v>3960</v>
      </c>
      <c r="G270" s="109">
        <v>3960</v>
      </c>
    </row>
    <row r="271" spans="1:7" ht="15.75">
      <c r="A271" s="312"/>
      <c r="B271" s="34" t="s">
        <v>280</v>
      </c>
      <c r="C271" s="305"/>
      <c r="D271" s="305"/>
      <c r="E271" s="305"/>
      <c r="F271" s="31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99" t="s">
        <v>606</v>
      </c>
      <c r="D1" s="299"/>
      <c r="E1" s="299"/>
    </row>
    <row r="2" spans="3:5" ht="14.25" customHeight="1">
      <c r="C2" s="300" t="s">
        <v>607</v>
      </c>
      <c r="D2" s="300"/>
      <c r="E2" s="300"/>
    </row>
    <row r="3" spans="3:5" ht="12.75" customHeight="1">
      <c r="C3" s="299" t="s">
        <v>608</v>
      </c>
      <c r="D3" s="299"/>
      <c r="E3" s="299"/>
    </row>
    <row r="4" spans="3:5" ht="13.5" customHeight="1">
      <c r="C4" s="299"/>
      <c r="D4" s="299"/>
      <c r="E4" s="299"/>
    </row>
    <row r="5" spans="1:7" ht="17.25" customHeight="1">
      <c r="A5" s="302" t="s">
        <v>243</v>
      </c>
      <c r="B5" s="303"/>
      <c r="C5" s="303"/>
      <c r="D5" s="303"/>
      <c r="E5" s="303"/>
      <c r="F5" s="303"/>
      <c r="G5" s="1"/>
    </row>
    <row r="6" spans="1:7" ht="17.25" customHeight="1">
      <c r="A6" s="302" t="s">
        <v>0</v>
      </c>
      <c r="B6" s="303"/>
      <c r="C6" s="303"/>
      <c r="D6" s="303"/>
      <c r="E6" s="303"/>
      <c r="F6" s="30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11"/>
      <c r="B445" s="33" t="s">
        <v>278</v>
      </c>
      <c r="C445" s="304" t="s">
        <v>274</v>
      </c>
      <c r="D445" s="304" t="s">
        <v>277</v>
      </c>
      <c r="E445" s="304" t="s">
        <v>279</v>
      </c>
      <c r="F445" s="309">
        <v>3960</v>
      </c>
      <c r="G445" s="309">
        <v>3960</v>
      </c>
      <c r="H445" s="150"/>
      <c r="I445" s="25"/>
      <c r="J445" s="25"/>
    </row>
    <row r="446" spans="1:10" s="26" customFormat="1" ht="15.75">
      <c r="A446" s="312"/>
      <c r="B446" s="34" t="s">
        <v>280</v>
      </c>
      <c r="C446" s="305"/>
      <c r="D446" s="305"/>
      <c r="E446" s="305"/>
      <c r="F446" s="310"/>
      <c r="G446" s="31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01"/>
      <c r="B998" s="313" t="s">
        <v>28</v>
      </c>
      <c r="C998" s="301" t="s">
        <v>29</v>
      </c>
      <c r="D998" s="301" t="s">
        <v>246</v>
      </c>
      <c r="E998" s="301" t="s">
        <v>12</v>
      </c>
      <c r="F998" s="314">
        <v>350</v>
      </c>
      <c r="G998" s="314">
        <v>350</v>
      </c>
    </row>
    <row r="999" spans="1:7" ht="9.75" customHeight="1">
      <c r="A999" s="301"/>
      <c r="B999" s="313"/>
      <c r="C999" s="301"/>
      <c r="D999" s="301"/>
      <c r="E999" s="301"/>
      <c r="F999" s="314"/>
      <c r="G999" s="31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01"/>
      <c r="B1002" s="308" t="s">
        <v>428</v>
      </c>
      <c r="C1002" s="306" t="s">
        <v>459</v>
      </c>
      <c r="D1002" s="306" t="s">
        <v>427</v>
      </c>
      <c r="E1002" s="306">
        <v>453</v>
      </c>
      <c r="F1002" s="307">
        <v>350</v>
      </c>
      <c r="G1002" s="307">
        <v>350</v>
      </c>
    </row>
    <row r="1003" spans="1:7" ht="15.75">
      <c r="A1003" s="301"/>
      <c r="B1003" s="308"/>
      <c r="C1003" s="306"/>
      <c r="D1003" s="306"/>
      <c r="E1003" s="306"/>
      <c r="F1003" s="307"/>
      <c r="G1003" s="30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99" t="s">
        <v>606</v>
      </c>
      <c r="D1" s="299"/>
      <c r="E1" s="299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00" t="s">
        <v>688</v>
      </c>
      <c r="D2" s="300"/>
      <c r="E2" s="300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99" t="s">
        <v>701</v>
      </c>
      <c r="D3" s="299"/>
      <c r="E3" s="299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99" t="s">
        <v>692</v>
      </c>
      <c r="D4" s="299"/>
      <c r="E4" s="299"/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6" spans="1:6" ht="18.75">
      <c r="A6" s="302" t="s">
        <v>686</v>
      </c>
      <c r="B6" s="319"/>
      <c r="C6" s="319"/>
      <c r="D6" s="319"/>
      <c r="E6" s="319"/>
      <c r="F6" s="319"/>
    </row>
    <row r="7" spans="1:6" ht="18.75">
      <c r="A7" s="302" t="s">
        <v>687</v>
      </c>
      <c r="B7" s="319"/>
      <c r="C7" s="319"/>
      <c r="D7" s="319"/>
      <c r="E7" s="319"/>
      <c r="F7" s="319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21" t="s">
        <v>606</v>
      </c>
      <c r="D1" s="321"/>
      <c r="E1" s="321"/>
      <c r="F1" s="321"/>
    </row>
    <row r="2" spans="3:6" ht="15.75">
      <c r="C2" s="321" t="s">
        <v>688</v>
      </c>
      <c r="D2" s="321"/>
      <c r="E2" s="321"/>
      <c r="F2" s="321"/>
    </row>
    <row r="3" spans="3:6" ht="15.75">
      <c r="C3" s="321" t="s">
        <v>730</v>
      </c>
      <c r="D3" s="321"/>
      <c r="E3" s="321"/>
      <c r="F3" s="321"/>
    </row>
    <row r="4" spans="1:6" ht="15.75" customHeight="1">
      <c r="A4" s="183"/>
      <c r="B4" s="183"/>
      <c r="C4" s="321" t="s">
        <v>731</v>
      </c>
      <c r="D4" s="321"/>
      <c r="E4" s="321"/>
      <c r="F4" s="321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299" t="s">
        <v>606</v>
      </c>
      <c r="D1" s="299"/>
      <c r="E1" s="299"/>
      <c r="F1" s="22"/>
    </row>
    <row r="2" spans="1:6" ht="15.75">
      <c r="A2" s="2"/>
      <c r="B2" s="2"/>
      <c r="C2" s="300" t="s">
        <v>688</v>
      </c>
      <c r="D2" s="300"/>
      <c r="E2" s="300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23" t="s">
        <v>765</v>
      </c>
      <c r="D4" s="323"/>
      <c r="E4" s="323"/>
      <c r="F4" s="323"/>
    </row>
    <row r="5" spans="1:6" ht="14.25">
      <c r="A5" s="324" t="s">
        <v>733</v>
      </c>
      <c r="B5" s="324"/>
      <c r="C5" s="324"/>
      <c r="D5" s="324"/>
      <c r="E5" s="324"/>
      <c r="F5" s="324"/>
    </row>
    <row r="6" spans="1:6" ht="34.5" customHeight="1">
      <c r="A6" s="322" t="s">
        <v>719</v>
      </c>
      <c r="B6" s="322"/>
      <c r="C6" s="322"/>
      <c r="D6" s="322"/>
      <c r="E6" s="322"/>
      <c r="F6" s="322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299" t="s">
        <v>606</v>
      </c>
      <c r="D1" s="299"/>
      <c r="E1" s="299"/>
      <c r="F1" s="22"/>
    </row>
    <row r="2" spans="1:6" ht="15.75">
      <c r="A2" s="2"/>
      <c r="B2" s="2"/>
      <c r="C2" s="300" t="s">
        <v>688</v>
      </c>
      <c r="D2" s="300"/>
      <c r="E2" s="300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23" t="s">
        <v>766</v>
      </c>
      <c r="D4" s="323"/>
      <c r="E4" s="323"/>
      <c r="F4" s="323"/>
    </row>
    <row r="5" spans="1:6" ht="14.25">
      <c r="A5" s="324" t="s">
        <v>733</v>
      </c>
      <c r="B5" s="324"/>
      <c r="C5" s="324"/>
      <c r="D5" s="324"/>
      <c r="E5" s="324"/>
      <c r="F5" s="324"/>
    </row>
    <row r="6" spans="1:6" ht="34.5" customHeight="1">
      <c r="A6" s="322" t="s">
        <v>719</v>
      </c>
      <c r="B6" s="322"/>
      <c r="C6" s="322"/>
      <c r="D6" s="322"/>
      <c r="E6" s="322"/>
      <c r="F6" s="322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2014-07-10T08:38:09Z</cp:lastPrinted>
  <dcterms:created xsi:type="dcterms:W3CDTF">1996-10-14T23:33:28Z</dcterms:created>
  <dcterms:modified xsi:type="dcterms:W3CDTF">2014-07-24T08:12:13Z</dcterms:modified>
  <cp:category/>
  <cp:version/>
  <cp:contentType/>
  <cp:contentStatus/>
</cp:coreProperties>
</file>