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1 полуг 2013" sheetId="12" r:id="rId12"/>
  </sheets>
  <definedNames/>
  <calcPr fullCalcOnLoad="1"/>
</workbook>
</file>

<file path=xl/sharedStrings.xml><?xml version="1.0" encoding="utf-8"?>
<sst xmlns="http://schemas.openxmlformats.org/spreadsheetml/2006/main" count="17662" uniqueCount="1014">
  <si>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</si>
  <si>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</si>
  <si>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</si>
  <si>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</si>
  <si>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</si>
  <si>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</si>
  <si>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</si>
  <si>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</si>
  <si>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</si>
  <si>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</si>
  <si>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</si>
  <si>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</si>
  <si>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</si>
  <si>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</si>
  <si>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</si>
  <si>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</si>
  <si>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</si>
  <si>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</si>
  <si>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</si>
  <si>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</si>
  <si>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</si>
  <si>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</si>
  <si>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</si>
  <si>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</si>
  <si>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</si>
  <si>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</si>
  <si>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</si>
  <si>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</si>
  <si>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</si>
  <si>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</si>
  <si>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</si>
  <si>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</si>
  <si>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</si>
  <si>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</si>
  <si>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</si>
  <si>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</si>
  <si>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</si>
  <si>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</si>
  <si>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</si>
  <si>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</si>
  <si>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</si>
  <si>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</si>
  <si>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</si>
  <si>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</si>
  <si>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</si>
  <si>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</si>
  <si>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</si>
  <si>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</si>
  <si>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</si>
  <si>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</si>
  <si>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</si>
  <si>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</si>
  <si>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</si>
  <si>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</si>
  <si>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</si>
  <si>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</si>
  <si>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</si>
  <si>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</si>
  <si>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</si>
  <si>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</si>
  <si>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</si>
  <si>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</si>
  <si>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</si>
  <si>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</si>
  <si>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</si>
  <si>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</si>
  <si>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</si>
  <si>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</si>
  <si>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</si>
  <si>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</si>
  <si>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</si>
  <si>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</si>
  <si>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</si>
  <si>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</si>
  <si>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</si>
  <si>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</si>
  <si>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</si>
  <si>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</si>
  <si>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</si>
  <si>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</si>
  <si>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</si>
  <si>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</si>
  <si>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</si>
  <si>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</si>
  <si>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</si>
  <si>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</si>
  <si>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</si>
  <si>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</si>
  <si>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</si>
  <si>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</si>
  <si>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</si>
  <si>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</si>
  <si>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</si>
  <si>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</si>
  <si>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</si>
  <si>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</si>
  <si>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</si>
  <si>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</si>
  <si>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</si>
  <si>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</si>
  <si>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</si>
  <si>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</si>
  <si>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</si>
  <si>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</si>
  <si>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</si>
  <si>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</si>
  <si>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</si>
  <si>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</si>
  <si>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</si>
  <si>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</si>
  <si>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</si>
  <si>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</si>
  <si>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</si>
  <si>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</si>
  <si>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</si>
  <si>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</si>
  <si>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</si>
  <si>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</si>
  <si>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</si>
  <si>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</si>
  <si>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</si>
  <si>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</si>
  <si>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</si>
  <si>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</si>
  <si>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</si>
  <si>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</si>
  <si>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</si>
  <si>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</si>
  <si>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</si>
  <si>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</si>
  <si>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</si>
  <si>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</si>
  <si>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</si>
  <si>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</si>
  <si>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</si>
  <si>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</si>
  <si>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</si>
  <si>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</si>
  <si>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</si>
  <si>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</si>
  <si>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</si>
  <si>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</si>
  <si>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</si>
  <si>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</si>
  <si>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</si>
  <si>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</si>
  <si>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</si>
  <si>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</si>
  <si>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</si>
  <si>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</si>
  <si>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</si>
  <si>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</si>
  <si>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</si>
  <si>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</si>
  <si>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</si>
  <si>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</si>
  <si>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</si>
  <si>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</si>
  <si>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</si>
  <si>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</si>
  <si>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</si>
  <si>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</si>
  <si>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</si>
  <si>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</si>
  <si>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</si>
  <si>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</si>
  <si>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</si>
  <si>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</si>
  <si>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</si>
  <si>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</si>
  <si>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</si>
  <si>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</si>
  <si>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</si>
  <si>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</si>
  <si>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</si>
  <si>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</si>
  <si>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</si>
  <si>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</si>
  <si>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</si>
  <si>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</si>
  <si>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</si>
  <si>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</si>
  <si>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</si>
  <si>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</si>
  <si>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</si>
  <si>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</si>
  <si>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</si>
  <si>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</si>
  <si>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</si>
  <si>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</si>
  <si>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</si>
  <si>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</si>
  <si>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</si>
  <si>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</si>
  <si>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</si>
  <si>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</si>
  <si>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</si>
  <si>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</si>
  <si>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</si>
  <si>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</si>
  <si>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</si>
  <si>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</si>
  <si>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</si>
  <si>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</si>
  <si>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</si>
  <si>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</si>
  <si>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</si>
  <si>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</si>
  <si>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</si>
  <si>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</si>
  <si>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</si>
  <si>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</si>
  <si>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</si>
  <si>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</si>
  <si>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</si>
  <si>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</si>
  <si>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</si>
  <si>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</si>
  <si>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</si>
  <si>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</si>
  <si>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</si>
  <si>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</si>
  <si>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</si>
  <si>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</si>
  <si>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</si>
  <si>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</si>
  <si>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</si>
  <si>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</si>
  <si>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</si>
  <si>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</si>
  <si>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</si>
  <si>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</si>
  <si>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</si>
  <si>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</si>
  <si>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</si>
  <si>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</si>
  <si>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</si>
  <si>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</si>
  <si>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</si>
  <si>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</si>
  <si>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</si>
  <si>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</si>
  <si>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</si>
  <si>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</si>
  <si>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</si>
  <si>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</si>
  <si>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</si>
  <si>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</si>
  <si>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</si>
  <si>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</si>
  <si>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</si>
  <si>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</si>
  <si>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</si>
  <si>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</si>
  <si>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</si>
  <si>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</si>
  <si>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</si>
  <si>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</si>
  <si>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</si>
  <si>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</si>
  <si>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</si>
  <si>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</si>
  <si>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</si>
  <si>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</si>
  <si>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</si>
  <si>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</si>
  <si>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</si>
  <si>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</si>
  <si>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</si>
  <si>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</si>
  <si>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</si>
  <si>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</si>
  <si>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</si>
  <si>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</si>
  <si>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</si>
  <si>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</si>
  <si>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</si>
  <si>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</si>
  <si>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</si>
  <si>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</si>
  <si>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</si>
  <si>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</si>
  <si>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</si>
  <si>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</si>
  <si>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</si>
  <si>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</si>
  <si>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</si>
  <si>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</si>
  <si>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</si>
  <si>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</si>
  <si>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</si>
  <si>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</si>
  <si>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</si>
  <si>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</si>
  <si>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</si>
  <si>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</si>
  <si>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</si>
  <si>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</si>
  <si>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</si>
  <si>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</si>
  <si>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</si>
  <si>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</si>
  <si>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</si>
  <si>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</si>
  <si>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</si>
  <si>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</si>
  <si>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</si>
  <si>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</si>
  <si>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</si>
  <si>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</si>
  <si>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</si>
  <si>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</si>
  <si>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</si>
  <si>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</si>
  <si>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</si>
  <si>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</si>
  <si>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</si>
  <si>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</si>
  <si>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</si>
  <si>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</si>
  <si>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</si>
  <si>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</si>
  <si>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</si>
  <si>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</si>
  <si>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</si>
  <si>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</si>
  <si>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</si>
  <si>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</si>
  <si>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</si>
  <si>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</si>
  <si>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</si>
  <si>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</si>
  <si>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</si>
  <si>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</si>
  <si>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</si>
  <si>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</si>
  <si>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</si>
  <si>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</si>
  <si>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</si>
  <si>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</si>
  <si>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</si>
  <si>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</si>
  <si>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</si>
  <si>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</si>
  <si>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</si>
  <si>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</si>
  <si>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</si>
  <si>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</si>
  <si>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</si>
  <si>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</si>
  <si>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</si>
  <si>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</si>
  <si>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</si>
  <si>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</si>
  <si>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</si>
  <si>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</si>
  <si>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</si>
  <si>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</si>
  <si>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</si>
  <si>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</si>
  <si>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</si>
  <si>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</si>
  <si>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</si>
  <si>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</si>
  <si>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</si>
  <si>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</si>
  <si>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</si>
  <si>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</si>
  <si>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</si>
  <si>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</si>
  <si>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</si>
  <si>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</si>
  <si>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</si>
  <si>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</si>
  <si>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</si>
  <si>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</si>
  <si>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</si>
  <si>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</si>
  <si>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</si>
  <si>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</si>
  <si>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</si>
  <si>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</si>
  <si>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</si>
  <si>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</si>
  <si>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</si>
  <si>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</si>
  <si>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</si>
  <si>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</si>
  <si>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</si>
  <si>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</si>
  <si>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</si>
  <si>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</si>
  <si>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</si>
  <si>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</si>
  <si>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</si>
  <si>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</si>
  <si>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</si>
  <si>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</si>
  <si>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</si>
  <si>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</si>
  <si>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</si>
  <si>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</si>
  <si>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</si>
  <si>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</si>
  <si>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</si>
  <si>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</si>
  <si>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</si>
  <si>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</si>
  <si>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</si>
  <si>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</si>
  <si>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</si>
  <si>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</si>
  <si>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</si>
  <si>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</si>
  <si>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</si>
  <si>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</si>
  <si>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</si>
  <si>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</si>
  <si>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</si>
  <si>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</si>
  <si>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</si>
  <si>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</si>
  <si>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</si>
  <si>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</si>
  <si>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</si>
  <si>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</si>
  <si>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</si>
  <si>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</si>
  <si>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</si>
  <si>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</si>
  <si>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</si>
  <si>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</si>
  <si>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</si>
  <si>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</si>
  <si>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</si>
  <si>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</si>
  <si>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</si>
  <si>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</si>
  <si>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</si>
  <si>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</si>
  <si>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</si>
  <si>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</si>
  <si>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</si>
  <si>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</si>
  <si>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</si>
  <si>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</si>
  <si>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</si>
  <si>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</si>
  <si>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</si>
  <si>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</si>
  <si>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</si>
  <si>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</si>
  <si>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</si>
  <si>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</si>
  <si>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</si>
  <si>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</si>
  <si>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</si>
  <si>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</si>
  <si>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</si>
  <si>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</si>
  <si>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</si>
  <si>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</si>
  <si>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</si>
  <si>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</si>
  <si>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</si>
  <si>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</si>
  <si>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</si>
  <si>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</si>
  <si>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</si>
  <si>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</si>
  <si>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</si>
  <si>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</si>
  <si>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</si>
  <si>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</si>
  <si>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</si>
  <si>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</si>
  <si>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</si>
  <si>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</si>
  <si>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</si>
  <si>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</si>
  <si>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</si>
  <si>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</si>
  <si>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</si>
  <si>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</si>
  <si>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</si>
  <si>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</si>
  <si>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</si>
  <si>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</si>
  <si>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</si>
  <si>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</si>
  <si>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</si>
  <si>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</si>
  <si>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</si>
  <si>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</si>
  <si>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</si>
  <si>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</si>
  <si>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</si>
  <si>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</si>
  <si>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</si>
  <si>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</si>
  <si>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</si>
  <si>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</si>
  <si>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</si>
  <si>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</si>
  <si>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</si>
  <si>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</si>
  <si>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</si>
  <si>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</si>
  <si>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</si>
  <si>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</si>
  <si>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</si>
  <si>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</si>
  <si>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</si>
  <si>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</si>
  <si>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</si>
  <si>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</si>
  <si>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</si>
  <si>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</si>
  <si>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</si>
  <si>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</si>
  <si>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</si>
  <si>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</si>
  <si>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</si>
  <si>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</si>
  <si>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</si>
  <si>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</si>
  <si>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</si>
  <si>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</si>
  <si>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</si>
  <si>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</si>
  <si>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</si>
  <si>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</si>
  <si>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</si>
  <si>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</si>
  <si>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</si>
  <si>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</si>
  <si>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</si>
  <si>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</si>
  <si>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</si>
  <si>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</si>
  <si>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</si>
  <si>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</si>
  <si>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</si>
  <si>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</si>
  <si>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</si>
  <si>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</si>
  <si>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</si>
  <si>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</si>
  <si>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</si>
  <si>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</si>
  <si>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</si>
  <si>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</si>
  <si>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</si>
  <si>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</si>
  <si>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</si>
  <si>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</si>
  <si>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</si>
  <si>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</si>
  <si>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</si>
  <si>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</si>
  <si>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</si>
  <si>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</si>
  <si>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</si>
  <si>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</si>
  <si>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</si>
  <si>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</si>
  <si>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</si>
  <si>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</si>
  <si>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</si>
  <si>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</si>
  <si>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</si>
  <si>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</si>
  <si>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</si>
  <si>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</si>
  <si>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</si>
  <si>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</si>
  <si>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</si>
  <si>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</si>
  <si>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</si>
  <si>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</si>
  <si>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</si>
  <si>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</si>
  <si>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</si>
  <si>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</si>
  <si>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</si>
  <si>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</si>
  <si>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</si>
  <si>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</si>
  <si>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</si>
  <si>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</si>
  <si>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</si>
  <si>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</si>
  <si>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</si>
  <si>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</si>
  <si>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</si>
  <si>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</si>
  <si>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</si>
  <si>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</si>
  <si>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</si>
  <si>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</si>
  <si>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</si>
  <si>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</si>
  <si>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</si>
  <si>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</si>
  <si>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</si>
  <si>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</si>
  <si>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</si>
  <si>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</si>
  <si>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</si>
  <si>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</si>
  <si>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</si>
  <si>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</si>
  <si>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</si>
  <si>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</si>
  <si>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</si>
  <si>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</si>
  <si>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</si>
  <si>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</si>
  <si>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</si>
  <si>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</si>
  <si>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</si>
  <si>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</si>
  <si>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</si>
  <si>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</si>
  <si>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</si>
  <si>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</si>
  <si>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</si>
  <si>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</si>
  <si>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</si>
  <si>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</si>
  <si>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</si>
  <si>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</si>
  <si>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</si>
  <si>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</si>
  <si>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</si>
  <si>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</si>
  <si>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</si>
  <si>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</si>
  <si>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</si>
  <si>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</si>
  <si>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</si>
  <si>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</si>
  <si>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</si>
  <si>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</si>
  <si>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</si>
  <si>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</si>
  <si>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</si>
  <si>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</si>
  <si>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</si>
  <si>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</si>
  <si>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</si>
  <si>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</si>
  <si>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</si>
  <si>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</si>
  <si>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</si>
  <si>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</si>
  <si>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</si>
  <si>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</si>
  <si>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</si>
  <si>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</si>
  <si>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</si>
  <si>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</si>
  <si>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</si>
  <si>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</si>
  <si>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</si>
  <si>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</si>
  <si>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</si>
  <si>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</si>
  <si>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</si>
  <si>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</si>
  <si>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</si>
  <si>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</si>
  <si>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</si>
  <si>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</si>
  <si>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</si>
  <si>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</si>
  <si>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</si>
  <si>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</si>
  <si>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</si>
  <si>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</si>
  <si>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</si>
  <si>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</si>
  <si>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</si>
  <si>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</si>
  <si>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</si>
  <si>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</si>
  <si>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</si>
  <si>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</si>
  <si>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</si>
  <si>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</si>
  <si>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</si>
  <si>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</si>
  <si>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</si>
  <si>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</si>
  <si>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</si>
  <si>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</si>
  <si>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</si>
  <si>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</si>
  <si>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</si>
  <si>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</si>
  <si>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</si>
  <si>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</si>
  <si>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</si>
  <si>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</si>
  <si>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</si>
  <si>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</si>
  <si>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</si>
  <si>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</si>
  <si>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</si>
  <si>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</si>
  <si>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</si>
  <si>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</si>
  <si>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</si>
  <si>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</si>
  <si>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</si>
  <si>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</si>
  <si>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</si>
  <si>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</si>
  <si>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</si>
  <si>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</si>
  <si>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</si>
  <si>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</si>
  <si>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</si>
  <si>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</si>
  <si>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</si>
  <si>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</si>
  <si>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</si>
  <si>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</si>
  <si>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</si>
  <si>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</si>
  <si>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</si>
  <si>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</si>
  <si>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</si>
  <si>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</si>
  <si>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</si>
  <si>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</si>
  <si>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</si>
  <si>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</si>
  <si>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</si>
  <si>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</si>
  <si>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</si>
  <si>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</si>
  <si>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</si>
  <si>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</si>
  <si>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</si>
  <si>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</si>
  <si>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</si>
  <si>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</si>
  <si>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</si>
  <si>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</si>
  <si>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</si>
  <si>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</si>
  <si>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</si>
  <si>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</si>
  <si>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</si>
  <si>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</si>
  <si>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</si>
  <si>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</si>
  <si>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</si>
  <si>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</si>
  <si>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</si>
  <si>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</si>
  <si>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</si>
  <si>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</si>
  <si>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</si>
  <si>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</si>
  <si>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</si>
  <si>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</si>
  <si>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</si>
  <si>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</si>
  <si>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</si>
  <si>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</si>
  <si>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</si>
  <si>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</si>
  <si>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</si>
  <si>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</si>
  <si>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</si>
  <si>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</si>
  <si>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</si>
  <si>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</si>
  <si>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</si>
  <si>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</si>
  <si>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</si>
  <si>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</si>
  <si>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</si>
  <si>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</si>
  <si>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</si>
  <si>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</si>
  <si>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</si>
  <si>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</si>
  <si>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</si>
  <si>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</si>
  <si>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</si>
  <si>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</si>
  <si>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</si>
  <si>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</si>
  <si>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</si>
  <si>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</si>
  <si>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</si>
  <si>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</si>
  <si>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</si>
  <si>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</si>
  <si>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</si>
  <si>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</si>
  <si>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</si>
  <si>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</si>
  <si>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</si>
  <si>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</si>
  <si>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</si>
  <si>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</si>
  <si>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</si>
  <si>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</si>
  <si>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</si>
  <si>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</si>
  <si>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</si>
  <si>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</si>
  <si>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</si>
  <si>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</si>
  <si>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</si>
  <si>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</si>
  <si>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</si>
  <si>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</si>
  <si>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</si>
  <si>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</si>
  <si>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</si>
  <si>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</si>
  <si>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</si>
  <si>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</si>
  <si>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</si>
  <si>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</si>
  <si>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</si>
  <si>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</si>
  <si>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</si>
  <si>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</si>
  <si>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</si>
  <si>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</si>
  <si>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</si>
  <si>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</si>
  <si>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</si>
  <si>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</si>
  <si>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</si>
  <si>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</si>
  <si>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</si>
  <si>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</si>
  <si>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</si>
  <si>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</si>
  <si>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</si>
  <si>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</si>
  <si>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</si>
  <si>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</si>
  <si>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</si>
  <si>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</si>
  <si>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</si>
  <si>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</si>
  <si>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</si>
  <si>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</si>
  <si>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</si>
  <si>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</si>
  <si>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</si>
  <si>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</si>
  <si>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</si>
  <si>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</si>
  <si>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</si>
  <si>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</si>
  <si>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</si>
  <si>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</si>
  <si>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</si>
  <si>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</si>
  <si>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</si>
  <si>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</si>
  <si>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</si>
  <si>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</si>
  <si>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</si>
  <si>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</si>
  <si>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</si>
  <si>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</si>
  <si>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</si>
  <si>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</si>
  <si>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</si>
  <si>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</si>
  <si>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</si>
  <si>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</si>
  <si>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</si>
  <si>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</si>
  <si>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</si>
  <si>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</si>
  <si>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</si>
  <si>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</si>
  <si>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</si>
  <si>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</si>
  <si>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</si>
  <si>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</si>
  <si>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</si>
  <si>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</si>
  <si>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</si>
  <si>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</si>
  <si>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</si>
  <si>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</si>
  <si>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</si>
  <si>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</si>
  <si>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</si>
  <si>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</si>
  <si>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</si>
  <si>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</si>
  <si>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</si>
  <si>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</si>
  <si>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</si>
  <si>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</si>
  <si>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</si>
  <si>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</si>
  <si>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</si>
  <si>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</si>
  <si>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</si>
  <si>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</si>
  <si>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</si>
  <si>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</si>
  <si>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</si>
  <si>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</si>
  <si>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</si>
  <si>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</si>
  <si>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</si>
  <si>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</si>
  <si>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</si>
  <si>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</si>
  <si>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</si>
  <si>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</si>
  <si>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</si>
  <si>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</si>
  <si>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</si>
  <si>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</si>
  <si>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</si>
  <si>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</si>
  <si>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</si>
  <si>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092 03 30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</si>
  <si>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</si>
  <si>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</si>
  <si>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</si>
  <si>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</si>
  <si>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</si>
  <si>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0401</t>
  </si>
  <si>
    <t>Общеэкономические вопросы</t>
  </si>
  <si>
    <t>Реализация государственной политики занятости населения</t>
  </si>
  <si>
    <t>7950000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</si>
  <si>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</si>
  <si>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</si>
  <si>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092 02 00</t>
  </si>
  <si>
    <t>7953900</t>
  </si>
  <si>
    <t>0111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</si>
  <si>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</si>
  <si>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</si>
  <si>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</si>
  <si>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</si>
  <si>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</si>
  <si>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</si>
  <si>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</si>
  <si>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</si>
  <si>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</si>
  <si>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Мероприятия в области жилищного хозяйства (Оплата за жилищные услуги  в свободном жилье)</t>
  </si>
  <si>
    <t>7953400</t>
  </si>
  <si>
    <t>Культура, кинематография</t>
  </si>
  <si>
    <t>7953200</t>
  </si>
  <si>
    <t>1102</t>
  </si>
  <si>
    <t>7952500</t>
  </si>
  <si>
    <t xml:space="preserve">Культура, кинематография </t>
  </si>
  <si>
    <t>Массовый спорт</t>
  </si>
  <si>
    <t xml:space="preserve">Мероприятия в области физической культуры и спорта </t>
  </si>
  <si>
    <t>Мероприятия в области сельскохозяйственного производства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</si>
  <si>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</si>
  <si>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</si>
  <si>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</si>
  <si>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</si>
  <si>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</si>
  <si>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</si>
  <si>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</si>
  <si>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Оценка недвижимости, признание прав и регулирование отношений по государственной и муниципальной собственности</t>
  </si>
  <si>
    <t>7950100</t>
  </si>
  <si>
    <t>Денежное содержание муниципальных служащих</t>
  </si>
  <si>
    <t>Денежное содержание не муниципальных служащих и расходы по содержанию администрации</t>
  </si>
  <si>
    <t>Дорожное хозяйство (дорожные фонды)</t>
  </si>
  <si>
    <t>6000200</t>
  </si>
  <si>
    <t>7952820</t>
  </si>
  <si>
    <t>Капитальный ремонт и ремонт автомобильных дорог общего пользования, местного значения, в т.ч. в населенных пунктах.</t>
  </si>
  <si>
    <t>5224013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</si>
  <si>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</si>
  <si>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5224011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</si>
  <si>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</si>
  <si>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Региональные Целевые программы </t>
  </si>
  <si>
    <t>Капитальный ремонт сельских учреждений культуры  в рамках реализации региональной целевой программы "Социальное развитие села на 2009-2012 годы"</t>
  </si>
  <si>
    <t>5224104</t>
  </si>
  <si>
    <t>Региональная целевая программа "Социальное развитие села на 2009-2012 годы"</t>
  </si>
  <si>
    <t>Муниципальное бюджетное учреждение культуры "Войсковицкий центр культуры и спорта"</t>
  </si>
  <si>
    <t>Субсидии некоммерческим организациям</t>
  </si>
  <si>
    <t>002 04 01</t>
  </si>
  <si>
    <t>002 04 02</t>
  </si>
  <si>
    <t>Программа развития муниципальной службы муниципального образования Войсковицкое сельское поселение на 2012-2013 годы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</si>
  <si>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 на 2012-2013 годы</t>
  </si>
  <si>
    <t>7952900</t>
  </si>
  <si>
    <t>Долгосрочная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</si>
  <si>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2013 год"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</si>
  <si>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2013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</si>
  <si>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2013 год"</t>
  </si>
  <si>
    <t>Уточненный бюджет на 2013 год, тыс.руб.)</t>
  </si>
  <si>
    <t>7953800</t>
  </si>
  <si>
    <t>Ведомственная целевая программа "На земле предков А.С.Пушкина"</t>
  </si>
  <si>
    <t>Ведомственная целевая программа на организацию и проведение районного праздника "Сороки"</t>
  </si>
  <si>
    <t>Исполнение ведомственной структуры расходов бюджета муниципального образования Войсковицкое сельское поселение за 1 полугодие 2013 года</t>
  </si>
  <si>
    <t>Исполнено за 1 полугодие 2013 года (тыс.руб.)</t>
  </si>
  <si>
    <t>244</t>
  </si>
  <si>
    <t>5224100</t>
  </si>
  <si>
    <t xml:space="preserve">Региональны целевые программы </t>
  </si>
  <si>
    <t>Капитальный ремонт сельских учреждений культуры  в рамках реализации региональной целевой программы "Социальное развитие села на 2009-2013 годы"</t>
  </si>
  <si>
    <t xml:space="preserve">Долгосрочная  целевая программа "Социальное развитие села на 2009-2013 годы" </t>
  </si>
  <si>
    <t xml:space="preserve">к Отчету об исполнении бюджета </t>
  </si>
  <si>
    <t>за 1 полугодие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</si>
</sst>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0" applyFont="1" applyBorder="1" applyAlignment="1" applyProtection="1">
      <alignment horizontal="center" vertical="center" wrapText="1"/>
      <protection locked="0"/>
    </xf>
    <xf numFmtId="171" fontId="15" fillId="0" borderId="23" xfId="60" applyFont="1" applyBorder="1" applyAlignment="1" applyProtection="1">
      <alignment horizontal="center" vertical="center" wrapText="1"/>
      <protection locked="0"/>
    </xf>
    <xf numFmtId="171" fontId="2" fillId="0" borderId="23" xfId="60" applyFont="1" applyBorder="1" applyAlignment="1" applyProtection="1">
      <alignment horizontal="center" vertical="center" wrapText="1"/>
      <protection locked="0"/>
    </xf>
    <xf numFmtId="171" fontId="2" fillId="34" borderId="23" xfId="60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0" applyFont="1" applyFill="1" applyBorder="1" applyAlignment="1" applyProtection="1">
      <alignment horizontal="center" vertical="center" wrapText="1"/>
      <protection locked="0"/>
    </xf>
    <xf numFmtId="171" fontId="15" fillId="34" borderId="26" xfId="6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0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0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0" applyFont="1" applyBorder="1" applyAlignment="1" applyProtection="1">
      <alignment horizontal="center" vertical="center" wrapText="1"/>
      <protection locked="0"/>
    </xf>
    <xf numFmtId="171" fontId="15" fillId="0" borderId="34" xfId="60" applyFont="1" applyBorder="1" applyAlignment="1" applyProtection="1">
      <alignment horizontal="center" vertical="center" wrapText="1"/>
      <protection locked="0"/>
    </xf>
    <xf numFmtId="171" fontId="2" fillId="0" borderId="34" xfId="60" applyFont="1" applyBorder="1" applyAlignment="1" applyProtection="1">
      <alignment horizontal="center" vertical="center" wrapText="1"/>
      <protection locked="0"/>
    </xf>
    <xf numFmtId="171" fontId="2" fillId="34" borderId="34" xfId="60" applyFont="1" applyFill="1" applyBorder="1" applyAlignment="1" applyProtection="1">
      <alignment horizontal="center" vertical="center" wrapText="1"/>
      <protection locked="0"/>
    </xf>
    <xf numFmtId="171" fontId="2" fillId="0" borderId="34" xfId="6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left" vertical="center" wrapText="1"/>
    </xf>
    <xf numFmtId="43" fontId="15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" fillId="36" borderId="0" xfId="0" applyNumberFormat="1" applyFont="1" applyFill="1" applyAlignment="1">
      <alignment vertical="center" wrapText="1"/>
    </xf>
    <xf numFmtId="49" fontId="21" fillId="36" borderId="0" xfId="0" applyNumberFormat="1" applyFont="1" applyFill="1" applyAlignment="1">
      <alignment horizontal="left" vertical="center" wrapText="1"/>
    </xf>
    <xf numFmtId="49" fontId="21" fillId="36" borderId="0" xfId="0" applyNumberFormat="1" applyFont="1" applyFill="1" applyAlignment="1">
      <alignment vertical="center" wrapText="1"/>
    </xf>
    <xf numFmtId="172" fontId="19" fillId="36" borderId="0" xfId="0" applyNumberFormat="1" applyFont="1" applyFill="1" applyAlignment="1">
      <alignment/>
    </xf>
    <xf numFmtId="49" fontId="0" fillId="36" borderId="0" xfId="0" applyNumberFormat="1" applyFill="1" applyAlignment="1" applyProtection="1">
      <alignment vertical="center" wrapText="1"/>
      <protection locked="0"/>
    </xf>
    <xf numFmtId="172" fontId="2" fillId="36" borderId="0" xfId="0" applyNumberFormat="1" applyFont="1" applyFill="1" applyAlignment="1">
      <alignment/>
    </xf>
    <xf numFmtId="172" fontId="13" fillId="36" borderId="0" xfId="0" applyNumberFormat="1" applyFont="1" applyFill="1" applyAlignment="1">
      <alignment/>
    </xf>
    <xf numFmtId="49" fontId="2" fillId="36" borderId="0" xfId="0" applyNumberFormat="1" applyFont="1" applyFill="1" applyAlignment="1">
      <alignment vertical="center" wrapText="1"/>
    </xf>
    <xf numFmtId="49" fontId="22" fillId="36" borderId="0" xfId="0" applyNumberFormat="1" applyFont="1" applyFill="1" applyAlignment="1">
      <alignment vertical="center" wrapText="1"/>
    </xf>
    <xf numFmtId="49" fontId="2" fillId="36" borderId="0" xfId="0" applyNumberFormat="1" applyFont="1" applyFill="1" applyAlignment="1">
      <alignment horizontal="left" vertical="center" wrapText="1"/>
    </xf>
    <xf numFmtId="172" fontId="13" fillId="36" borderId="0" xfId="0" applyNumberFormat="1" applyFont="1" applyFill="1" applyBorder="1" applyAlignment="1">
      <alignment/>
    </xf>
    <xf numFmtId="172" fontId="13" fillId="36" borderId="0" xfId="0" applyNumberFormat="1" applyFont="1" applyFill="1" applyAlignment="1">
      <alignment horizontal="left"/>
    </xf>
    <xf numFmtId="49" fontId="1" fillId="36" borderId="35" xfId="0" applyNumberFormat="1" applyFont="1" applyFill="1" applyBorder="1" applyAlignment="1">
      <alignment vertical="center" wrapText="1"/>
    </xf>
    <xf numFmtId="49" fontId="15" fillId="36" borderId="36" xfId="0" applyNumberFormat="1" applyFont="1" applyFill="1" applyBorder="1" applyAlignment="1">
      <alignment horizontal="center" vertical="center" wrapText="1"/>
    </xf>
    <xf numFmtId="49" fontId="15" fillId="36" borderId="37" xfId="0" applyNumberFormat="1" applyFont="1" applyFill="1" applyBorder="1" applyAlignment="1">
      <alignment horizontal="center" vertical="center" wrapText="1"/>
    </xf>
    <xf numFmtId="172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38" xfId="0" applyNumberFormat="1" applyFont="1" applyFill="1" applyBorder="1" applyAlignment="1">
      <alignment horizontal="center" vertical="center" wrapText="1"/>
    </xf>
    <xf numFmtId="2" fontId="15" fillId="36" borderId="38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39" xfId="0" applyNumberFormat="1" applyFont="1" applyFill="1" applyBorder="1" applyAlignment="1">
      <alignment vertical="center" wrapText="1"/>
    </xf>
    <xf numFmtId="49" fontId="15" fillId="36" borderId="13" xfId="0" applyNumberFormat="1" applyFont="1" applyFill="1" applyBorder="1" applyAlignment="1">
      <alignment horizontal="left" vertical="center" wrapText="1"/>
    </xf>
    <xf numFmtId="49" fontId="15" fillId="36" borderId="13" xfId="0" applyNumberFormat="1" applyFont="1" applyFill="1" applyBorder="1" applyAlignment="1">
      <alignment horizontal="center" vertical="center" wrapText="1"/>
    </xf>
    <xf numFmtId="43" fontId="15" fillId="36" borderId="13" xfId="60" applyNumberFormat="1" applyFont="1" applyFill="1" applyBorder="1" applyAlignment="1" applyProtection="1">
      <alignment horizontal="center" vertical="center" wrapText="1"/>
      <protection locked="0"/>
    </xf>
    <xf numFmtId="185" fontId="15" fillId="36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0" xfId="0" applyNumberFormat="1" applyFont="1" applyFill="1" applyBorder="1" applyAlignment="1">
      <alignment vertical="center" wrapText="1"/>
    </xf>
    <xf numFmtId="185" fontId="15" fillId="36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>
      <alignment horizontal="left" vertical="center" wrapText="1"/>
    </xf>
    <xf numFmtId="43" fontId="2" fillId="36" borderId="10" xfId="60" applyNumberFormat="1" applyFont="1" applyFill="1" applyBorder="1" applyAlignment="1" applyProtection="1">
      <alignment horizontal="center" vertical="center" wrapText="1"/>
      <protection locked="0"/>
    </xf>
    <xf numFmtId="185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0" xfId="0" applyNumberFormat="1" applyFont="1" applyFill="1" applyAlignment="1" applyProtection="1">
      <alignment vertical="center" wrapText="1"/>
      <protection locked="0"/>
    </xf>
    <xf numFmtId="2" fontId="2" fillId="36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6" borderId="24" xfId="0" applyNumberFormat="1" applyFont="1" applyFill="1" applyBorder="1" applyAlignment="1">
      <alignment vertical="center" wrapText="1"/>
    </xf>
    <xf numFmtId="49" fontId="2" fillId="36" borderId="12" xfId="0" applyNumberFormat="1" applyFont="1" applyFill="1" applyBorder="1" applyAlignment="1">
      <alignment horizontal="left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3" fontId="2" fillId="36" borderId="12" xfId="60" applyNumberFormat="1" applyFont="1" applyFill="1" applyBorder="1" applyAlignment="1" applyProtection="1">
      <alignment horizontal="center" vertical="center" wrapText="1"/>
      <protection locked="0"/>
    </xf>
    <xf numFmtId="185" fontId="2" fillId="36" borderId="40" xfId="0" applyNumberFormat="1" applyFont="1" applyFill="1" applyBorder="1" applyAlignment="1" applyProtection="1">
      <alignment horizontal="center" vertical="center" wrapText="1"/>
      <protection locked="0"/>
    </xf>
    <xf numFmtId="2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41" xfId="0" applyNumberFormat="1" applyFont="1" applyFill="1" applyBorder="1" applyAlignment="1">
      <alignment vertical="center" wrapText="1"/>
    </xf>
    <xf numFmtId="49" fontId="2" fillId="36" borderId="42" xfId="0" applyNumberFormat="1" applyFont="1" applyFill="1" applyBorder="1" applyAlignment="1">
      <alignment horizontal="left" vertical="center" wrapText="1"/>
    </xf>
    <xf numFmtId="49" fontId="15" fillId="36" borderId="42" xfId="0" applyNumberFormat="1" applyFont="1" applyFill="1" applyBorder="1" applyAlignment="1">
      <alignment horizontal="center" vertical="center" wrapText="1"/>
    </xf>
    <xf numFmtId="49" fontId="2" fillId="36" borderId="42" xfId="0" applyNumberFormat="1" applyFont="1" applyFill="1" applyBorder="1" applyAlignment="1">
      <alignment horizontal="center" vertical="center" wrapText="1"/>
    </xf>
    <xf numFmtId="43" fontId="2" fillId="36" borderId="42" xfId="60" applyNumberFormat="1" applyFont="1" applyFill="1" applyBorder="1" applyAlignment="1" applyProtection="1">
      <alignment horizontal="center" vertical="center" wrapText="1"/>
      <protection locked="0"/>
    </xf>
    <xf numFmtId="185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44" xfId="0" applyNumberFormat="1" applyFont="1" applyFill="1" applyBorder="1" applyAlignment="1">
      <alignment vertical="center" wrapText="1"/>
    </xf>
    <xf numFmtId="49" fontId="15" fillId="36" borderId="11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45" xfId="0" applyNumberFormat="1" applyFont="1" applyFill="1" applyBorder="1" applyAlignment="1">
      <alignment horizontal="center" vertical="center" wrapText="1"/>
    </xf>
    <xf numFmtId="43" fontId="2" fillId="36" borderId="26" xfId="60" applyNumberFormat="1" applyFont="1" applyFill="1" applyBorder="1" applyAlignment="1" applyProtection="1">
      <alignment horizontal="center" vertical="center" wrapText="1"/>
      <protection locked="0"/>
    </xf>
    <xf numFmtId="43" fontId="2" fillId="36" borderId="46" xfId="60" applyNumberFormat="1" applyFont="1" applyFill="1" applyBorder="1" applyAlignment="1" applyProtection="1">
      <alignment horizontal="center" vertical="center" wrapText="1"/>
      <protection locked="0"/>
    </xf>
    <xf numFmtId="185" fontId="2" fillId="36" borderId="47" xfId="0" applyNumberFormat="1" applyFont="1" applyFill="1" applyBorder="1" applyAlignment="1" applyProtection="1">
      <alignment horizontal="center" vertical="center" wrapText="1"/>
      <protection locked="0"/>
    </xf>
    <xf numFmtId="43" fontId="15" fillId="36" borderId="26" xfId="6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49" fontId="21" fillId="36" borderId="0" xfId="0" applyNumberFormat="1" applyFont="1" applyFill="1" applyAlignment="1" applyProtection="1">
      <alignment horizontal="left" vertical="center" wrapText="1"/>
      <protection locked="0"/>
    </xf>
    <xf numFmtId="49" fontId="21" fillId="36" borderId="0" xfId="0" applyNumberFormat="1" applyFont="1" applyFill="1" applyAlignment="1" applyProtection="1">
      <alignment vertical="center" wrapText="1"/>
      <protection locked="0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4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49" xfId="0" applyNumberFormat="1" applyFont="1" applyBorder="1" applyAlignment="1">
      <alignment horizontal="center" vertical="top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50" xfId="0" applyNumberFormat="1" applyFont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9" fillId="36" borderId="0" xfId="0" applyNumberFormat="1" applyFont="1" applyFill="1" applyAlignment="1">
      <alignment horizontal="left"/>
    </xf>
    <xf numFmtId="172" fontId="2" fillId="36" borderId="0" xfId="0" applyNumberFormat="1" applyFont="1" applyFill="1" applyAlignment="1">
      <alignment horizontal="left"/>
    </xf>
    <xf numFmtId="49" fontId="22" fillId="36" borderId="0" xfId="0" applyNumberFormat="1" applyFont="1" applyFill="1" applyAlignment="1">
      <alignment vertical="center" wrapText="1"/>
    </xf>
    <xf numFmtId="49" fontId="19" fillId="36" borderId="0" xfId="0" applyNumberFormat="1" applyFont="1" applyFill="1" applyAlignment="1">
      <alignment horizontal="center" vertical="top" wrapText="1"/>
    </xf>
    <xf numFmtId="49" fontId="18" fillId="36" borderId="0" xfId="0" applyNumberFormat="1" applyFont="1" applyFill="1" applyBorder="1" applyAlignment="1">
      <alignment horizontal="center" vertical="top" wrapText="1"/>
    </xf>
    <xf numFmtId="49" fontId="3" fillId="36" borderId="37" xfId="0" applyNumberFormat="1" applyFont="1" applyFill="1" applyBorder="1" applyAlignment="1">
      <alignment horizontal="center" vertical="center" wrapText="1"/>
    </xf>
    <xf numFmtId="49" fontId="3" fillId="36" borderId="48" xfId="0" applyNumberFormat="1" applyFont="1" applyFill="1" applyBorder="1" applyAlignment="1">
      <alignment horizontal="center" vertical="center" wrapText="1"/>
    </xf>
    <xf numFmtId="49" fontId="3" fillId="36" borderId="36" xfId="0" applyNumberFormat="1" applyFont="1" applyFill="1" applyBorder="1" applyAlignment="1">
      <alignment horizontal="center" vertical="center" wrapText="1"/>
    </xf>
    <xf numFmtId="49" fontId="15" fillId="36" borderId="28" xfId="0" applyNumberFormat="1" applyFont="1" applyFill="1" applyBorder="1" applyAlignment="1">
      <alignment horizontal="center" vertical="center" wrapText="1"/>
    </xf>
    <xf numFmtId="49" fontId="15" fillId="36" borderId="4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60" t="s">
        <v>606</v>
      </c>
      <c r="D1" s="360"/>
      <c r="E1" s="360"/>
    </row>
    <row r="2" spans="3:5" ht="14.25" customHeight="1">
      <c r="C2" s="361" t="s">
        <v>607</v>
      </c>
      <c r="D2" s="361"/>
      <c r="E2" s="361"/>
    </row>
    <row r="3" spans="3:5" ht="12.75" customHeight="1">
      <c r="C3" s="360" t="s">
        <v>608</v>
      </c>
      <c r="D3" s="360"/>
      <c r="E3" s="360"/>
    </row>
    <row r="4" spans="3:5" ht="13.5" customHeight="1">
      <c r="C4" s="360" t="s">
        <v>609</v>
      </c>
      <c r="D4" s="360"/>
      <c r="E4" s="360"/>
    </row>
    <row r="5" spans="1:6" ht="17.25" customHeight="1">
      <c r="A5" s="362" t="s">
        <v>243</v>
      </c>
      <c r="B5" s="363"/>
      <c r="C5" s="363"/>
      <c r="D5" s="363"/>
      <c r="E5" s="363"/>
      <c r="F5" s="363"/>
    </row>
    <row r="6" spans="1:6" ht="17.25" customHeight="1">
      <c r="A6" s="362" t="s">
        <v>0</v>
      </c>
      <c r="B6" s="363"/>
      <c r="C6" s="363"/>
      <c r="D6" s="363"/>
      <c r="E6" s="363"/>
      <c r="F6" s="36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50"/>
      <c r="B430" s="33" t="s">
        <v>278</v>
      </c>
      <c r="C430" s="355" t="s">
        <v>274</v>
      </c>
      <c r="D430" s="355" t="s">
        <v>277</v>
      </c>
      <c r="E430" s="355" t="s">
        <v>279</v>
      </c>
      <c r="F430" s="348">
        <v>3960</v>
      </c>
      <c r="G430" s="25"/>
      <c r="H430" s="25"/>
      <c r="I430" s="25"/>
      <c r="J430" s="25"/>
    </row>
    <row r="431" spans="1:10" s="26" customFormat="1" ht="15.75">
      <c r="A431" s="351"/>
      <c r="B431" s="34" t="s">
        <v>280</v>
      </c>
      <c r="C431" s="356"/>
      <c r="D431" s="356"/>
      <c r="E431" s="356"/>
      <c r="F431" s="349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54"/>
      <c r="B979" s="352" t="s">
        <v>28</v>
      </c>
      <c r="C979" s="354" t="s">
        <v>29</v>
      </c>
      <c r="D979" s="354" t="s">
        <v>246</v>
      </c>
      <c r="E979" s="354" t="s">
        <v>12</v>
      </c>
      <c r="F979" s="353">
        <v>350</v>
      </c>
    </row>
    <row r="980" spans="1:6" ht="9.75" customHeight="1">
      <c r="A980" s="354"/>
      <c r="B980" s="352"/>
      <c r="C980" s="354"/>
      <c r="D980" s="354"/>
      <c r="E980" s="354"/>
      <c r="F980" s="353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54"/>
      <c r="B983" s="359" t="s">
        <v>428</v>
      </c>
      <c r="C983" s="357" t="s">
        <v>459</v>
      </c>
      <c r="D983" s="357" t="s">
        <v>427</v>
      </c>
      <c r="E983" s="357">
        <v>453</v>
      </c>
      <c r="F983" s="358">
        <v>350</v>
      </c>
    </row>
    <row r="984" spans="1:6" ht="15.75">
      <c r="A984" s="354"/>
      <c r="B984" s="359"/>
      <c r="C984" s="357"/>
      <c r="D984" s="357"/>
      <c r="E984" s="357"/>
      <c r="F984" s="358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983:E984"/>
    <mergeCell ref="E979:E980"/>
    <mergeCell ref="F983:F984"/>
    <mergeCell ref="A983:A984"/>
    <mergeCell ref="B983:B984"/>
    <mergeCell ref="C983:C984"/>
    <mergeCell ref="D983:D984"/>
    <mergeCell ref="F430:F431"/>
    <mergeCell ref="A430:A431"/>
    <mergeCell ref="B979:B980"/>
    <mergeCell ref="F979:F980"/>
    <mergeCell ref="A979:A980"/>
    <mergeCell ref="E430:E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79" t="s">
        <v>904</v>
      </c>
      <c r="G1" s="379"/>
      <c r="H1" s="379"/>
      <c r="I1" s="379"/>
      <c r="J1" s="250"/>
      <c r="K1" s="250"/>
      <c r="L1" s="250"/>
      <c r="M1" s="250"/>
      <c r="N1" s="250"/>
    </row>
    <row r="2" spans="1:14" ht="15.75">
      <c r="A2" s="2"/>
      <c r="B2" s="2"/>
      <c r="F2" s="379"/>
      <c r="G2" s="379"/>
      <c r="H2" s="379"/>
      <c r="I2" s="379"/>
      <c r="J2" s="251"/>
      <c r="K2" s="251"/>
      <c r="L2" s="251"/>
      <c r="M2" s="251"/>
      <c r="N2" s="251"/>
    </row>
    <row r="3" spans="1:14" ht="15.75">
      <c r="A3" s="2"/>
      <c r="B3" s="2"/>
      <c r="F3" s="379"/>
      <c r="G3" s="379"/>
      <c r="H3" s="379"/>
      <c r="I3" s="379"/>
      <c r="J3" s="251"/>
      <c r="K3" s="251"/>
      <c r="L3" s="251"/>
      <c r="M3" s="251"/>
      <c r="N3" s="251"/>
    </row>
    <row r="4" spans="1:14" ht="15.75">
      <c r="A4" s="2"/>
      <c r="B4" s="2"/>
      <c r="F4" s="379"/>
      <c r="G4" s="379"/>
      <c r="H4" s="379"/>
      <c r="I4" s="379"/>
      <c r="J4" s="251"/>
      <c r="K4" s="251"/>
      <c r="L4" s="251"/>
      <c r="M4" s="251"/>
      <c r="N4" s="251"/>
    </row>
    <row r="5" spans="1:9" ht="30.75" customHeight="1">
      <c r="A5" s="373" t="s">
        <v>905</v>
      </c>
      <c r="B5" s="373"/>
      <c r="C5" s="373"/>
      <c r="D5" s="373"/>
      <c r="E5" s="373"/>
      <c r="F5" s="373"/>
      <c r="G5" s="373"/>
      <c r="H5" s="373"/>
      <c r="I5" s="373"/>
    </row>
    <row r="6" spans="1:9" ht="35.25" customHeight="1" thickBot="1">
      <c r="A6" s="380" t="s">
        <v>900</v>
      </c>
      <c r="B6" s="380"/>
      <c r="C6" s="380"/>
      <c r="D6" s="380"/>
      <c r="E6" s="380"/>
      <c r="F6" s="380"/>
      <c r="G6" s="380"/>
      <c r="H6" s="380"/>
      <c r="I6" s="380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76" t="s">
        <v>711</v>
      </c>
      <c r="C8" s="377"/>
      <c r="D8" s="377"/>
      <c r="E8" s="377"/>
      <c r="F8" s="377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78" t="s">
        <v>885</v>
      </c>
      <c r="C125" s="377"/>
      <c r="D125" s="377"/>
      <c r="E125" s="377"/>
      <c r="F125" s="377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74" t="s">
        <v>889</v>
      </c>
      <c r="B143" s="375"/>
      <c r="C143" s="375"/>
      <c r="D143" s="375"/>
      <c r="E143" s="375"/>
      <c r="F143" s="375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81" t="s">
        <v>932</v>
      </c>
      <c r="F1" s="381"/>
      <c r="G1" s="381"/>
      <c r="H1" s="381"/>
      <c r="I1" s="381"/>
      <c r="J1" s="381"/>
      <c r="K1" s="381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82" t="s">
        <v>913</v>
      </c>
      <c r="F2" s="382"/>
      <c r="G2" s="382"/>
      <c r="H2" s="382"/>
      <c r="I2" s="382"/>
      <c r="J2" s="382"/>
      <c r="K2" s="382"/>
      <c r="L2" s="266"/>
      <c r="M2" s="266"/>
      <c r="N2" s="266"/>
      <c r="O2" s="266"/>
    </row>
    <row r="3" spans="1:15" ht="15">
      <c r="A3" s="383"/>
      <c r="B3" s="383"/>
      <c r="C3" s="384"/>
      <c r="D3" s="384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82" t="s">
        <v>924</v>
      </c>
      <c r="F4" s="382"/>
      <c r="G4" s="382"/>
      <c r="H4" s="382"/>
      <c r="I4" s="382"/>
      <c r="J4" s="382"/>
      <c r="K4" s="382"/>
      <c r="L4" s="270"/>
      <c r="M4" s="266"/>
      <c r="N4" s="266"/>
      <c r="O4" s="266"/>
    </row>
    <row r="5" spans="1:15" ht="27" customHeight="1">
      <c r="A5" s="373" t="s">
        <v>905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271"/>
      <c r="O5" s="271"/>
    </row>
    <row r="6" spans="1:15" ht="36.75" customHeight="1" thickBot="1">
      <c r="A6" s="380" t="s">
        <v>900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87" t="s">
        <v>3</v>
      </c>
      <c r="E7" s="387"/>
      <c r="F7" s="387" t="s">
        <v>915</v>
      </c>
      <c r="G7" s="387"/>
      <c r="H7" s="387"/>
      <c r="I7" s="387" t="s">
        <v>5</v>
      </c>
      <c r="J7" s="388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76" t="s">
        <v>711</v>
      </c>
      <c r="C8" s="377"/>
      <c r="D8" s="377"/>
      <c r="E8" s="377"/>
      <c r="F8" s="377"/>
      <c r="G8" s="377"/>
      <c r="H8" s="377"/>
      <c r="I8" s="377"/>
      <c r="J8" s="385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86" t="s">
        <v>10</v>
      </c>
      <c r="E9" s="386"/>
      <c r="F9" s="386" t="s">
        <v>11</v>
      </c>
      <c r="G9" s="386"/>
      <c r="H9" s="386"/>
      <c r="I9" s="386" t="s">
        <v>12</v>
      </c>
      <c r="J9" s="386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89" t="s">
        <v>735</v>
      </c>
      <c r="E10" s="389"/>
      <c r="F10" s="389" t="s">
        <v>774</v>
      </c>
      <c r="G10" s="389"/>
      <c r="H10" s="389"/>
      <c r="I10" s="389" t="s">
        <v>775</v>
      </c>
      <c r="J10" s="389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90" t="s">
        <v>735</v>
      </c>
      <c r="E11" s="390"/>
      <c r="F11" s="390" t="s">
        <v>777</v>
      </c>
      <c r="G11" s="390"/>
      <c r="H11" s="390"/>
      <c r="I11" s="390" t="s">
        <v>775</v>
      </c>
      <c r="J11" s="390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90" t="s">
        <v>917</v>
      </c>
      <c r="E12" s="390"/>
      <c r="F12" s="390" t="s">
        <v>778</v>
      </c>
      <c r="G12" s="390"/>
      <c r="H12" s="390"/>
      <c r="I12" s="390" t="s">
        <v>775</v>
      </c>
      <c r="J12" s="390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90" t="s">
        <v>917</v>
      </c>
      <c r="E13" s="390"/>
      <c r="F13" s="390" t="s">
        <v>778</v>
      </c>
      <c r="G13" s="390"/>
      <c r="H13" s="390"/>
      <c r="I13" s="390">
        <v>500</v>
      </c>
      <c r="J13" s="390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90" t="s">
        <v>735</v>
      </c>
      <c r="E14" s="390"/>
      <c r="F14" s="390" t="s">
        <v>780</v>
      </c>
      <c r="G14" s="390"/>
      <c r="H14" s="390"/>
      <c r="I14" s="390" t="s">
        <v>12</v>
      </c>
      <c r="J14" s="390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91" t="s">
        <v>735</v>
      </c>
      <c r="E15" s="391"/>
      <c r="F15" s="391" t="s">
        <v>780</v>
      </c>
      <c r="G15" s="391"/>
      <c r="H15" s="391"/>
      <c r="I15" s="391">
        <v>500</v>
      </c>
      <c r="J15" s="391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89" t="s">
        <v>15</v>
      </c>
      <c r="E16" s="389"/>
      <c r="F16" s="389" t="s">
        <v>783</v>
      </c>
      <c r="G16" s="389"/>
      <c r="H16" s="389"/>
      <c r="I16" s="389" t="s">
        <v>775</v>
      </c>
      <c r="J16" s="389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90" t="s">
        <v>15</v>
      </c>
      <c r="E17" s="390"/>
      <c r="F17" s="390" t="s">
        <v>777</v>
      </c>
      <c r="G17" s="390"/>
      <c r="H17" s="390"/>
      <c r="I17" s="390" t="s">
        <v>12</v>
      </c>
      <c r="J17" s="390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90" t="s">
        <v>15</v>
      </c>
      <c r="E18" s="390"/>
      <c r="F18" s="390" t="s">
        <v>778</v>
      </c>
      <c r="G18" s="390"/>
      <c r="H18" s="390"/>
      <c r="I18" s="390" t="s">
        <v>12</v>
      </c>
      <c r="J18" s="390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91" t="s">
        <v>15</v>
      </c>
      <c r="E19" s="391"/>
      <c r="F19" s="391" t="s">
        <v>778</v>
      </c>
      <c r="G19" s="391"/>
      <c r="H19" s="391"/>
      <c r="I19" s="391">
        <v>500</v>
      </c>
      <c r="J19" s="391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90" t="s">
        <v>15</v>
      </c>
      <c r="E20" s="390"/>
      <c r="F20" s="390" t="s">
        <v>786</v>
      </c>
      <c r="G20" s="390"/>
      <c r="H20" s="390"/>
      <c r="I20" s="390" t="s">
        <v>12</v>
      </c>
      <c r="J20" s="390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91" t="s">
        <v>15</v>
      </c>
      <c r="E21" s="391"/>
      <c r="F21" s="391" t="s">
        <v>786</v>
      </c>
      <c r="G21" s="391"/>
      <c r="H21" s="391"/>
      <c r="I21" s="391">
        <v>500</v>
      </c>
      <c r="J21" s="391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92" t="s">
        <v>918</v>
      </c>
      <c r="E22" s="393"/>
      <c r="F22" s="392" t="s">
        <v>11</v>
      </c>
      <c r="G22" s="394"/>
      <c r="H22" s="393"/>
      <c r="I22" s="392" t="s">
        <v>12</v>
      </c>
      <c r="J22" s="393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90" t="s">
        <v>918</v>
      </c>
      <c r="E23" s="390"/>
      <c r="F23" s="390" t="s">
        <v>908</v>
      </c>
      <c r="G23" s="390"/>
      <c r="H23" s="390"/>
      <c r="I23" s="390" t="s">
        <v>12</v>
      </c>
      <c r="J23" s="390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90" t="s">
        <v>918</v>
      </c>
      <c r="E24" s="390"/>
      <c r="F24" s="390" t="s">
        <v>910</v>
      </c>
      <c r="G24" s="390"/>
      <c r="H24" s="390"/>
      <c r="I24" s="390" t="s">
        <v>12</v>
      </c>
      <c r="J24" s="390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91" t="s">
        <v>918</v>
      </c>
      <c r="E25" s="391"/>
      <c r="F25" s="391" t="s">
        <v>910</v>
      </c>
      <c r="G25" s="391"/>
      <c r="H25" s="391"/>
      <c r="I25" s="391" t="s">
        <v>801</v>
      </c>
      <c r="J25" s="391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89" t="s">
        <v>696</v>
      </c>
      <c r="E26" s="389"/>
      <c r="F26" s="389" t="s">
        <v>11</v>
      </c>
      <c r="G26" s="389"/>
      <c r="H26" s="389"/>
      <c r="I26" s="389" t="s">
        <v>12</v>
      </c>
      <c r="J26" s="389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90" t="s">
        <v>696</v>
      </c>
      <c r="E27" s="390"/>
      <c r="F27" s="390" t="s">
        <v>466</v>
      </c>
      <c r="G27" s="390"/>
      <c r="H27" s="390"/>
      <c r="I27" s="390" t="s">
        <v>12</v>
      </c>
      <c r="J27" s="390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90" t="s">
        <v>696</v>
      </c>
      <c r="E28" s="390"/>
      <c r="F28" s="390" t="s">
        <v>789</v>
      </c>
      <c r="G28" s="390"/>
      <c r="H28" s="390"/>
      <c r="I28" s="390" t="s">
        <v>12</v>
      </c>
      <c r="J28" s="390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91" t="s">
        <v>696</v>
      </c>
      <c r="E29" s="391"/>
      <c r="F29" s="391" t="s">
        <v>789</v>
      </c>
      <c r="G29" s="391"/>
      <c r="H29" s="391"/>
      <c r="I29" s="391" t="s">
        <v>146</v>
      </c>
      <c r="J29" s="391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89" t="s">
        <v>890</v>
      </c>
      <c r="E30" s="389"/>
      <c r="F30" s="389" t="s">
        <v>492</v>
      </c>
      <c r="G30" s="389"/>
      <c r="H30" s="389"/>
      <c r="I30" s="389" t="s">
        <v>775</v>
      </c>
      <c r="J30" s="389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90" t="s">
        <v>890</v>
      </c>
      <c r="E31" s="390"/>
      <c r="F31" s="390" t="s">
        <v>558</v>
      </c>
      <c r="G31" s="390"/>
      <c r="H31" s="390"/>
      <c r="I31" s="390" t="s">
        <v>12</v>
      </c>
      <c r="J31" s="390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90" t="s">
        <v>890</v>
      </c>
      <c r="E32" s="390"/>
      <c r="F32" s="390" t="s">
        <v>792</v>
      </c>
      <c r="G32" s="390"/>
      <c r="H32" s="390"/>
      <c r="I32" s="390" t="s">
        <v>12</v>
      </c>
      <c r="J32" s="390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91" t="s">
        <v>890</v>
      </c>
      <c r="E33" s="391"/>
      <c r="F33" s="391" t="s">
        <v>792</v>
      </c>
      <c r="G33" s="391"/>
      <c r="H33" s="391"/>
      <c r="I33" s="391">
        <v>500</v>
      </c>
      <c r="J33" s="391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89" t="s">
        <v>457</v>
      </c>
      <c r="E34" s="389"/>
      <c r="F34" s="389" t="s">
        <v>492</v>
      </c>
      <c r="G34" s="389"/>
      <c r="H34" s="389"/>
      <c r="I34" s="389" t="s">
        <v>775</v>
      </c>
      <c r="J34" s="389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89" t="s">
        <v>891</v>
      </c>
      <c r="E35" s="389"/>
      <c r="F35" s="389" t="s">
        <v>11</v>
      </c>
      <c r="G35" s="389"/>
      <c r="H35" s="389"/>
      <c r="I35" s="389" t="s">
        <v>12</v>
      </c>
      <c r="J35" s="389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90" t="s">
        <v>891</v>
      </c>
      <c r="E36" s="390"/>
      <c r="F36" s="390" t="s">
        <v>17</v>
      </c>
      <c r="G36" s="390"/>
      <c r="H36" s="390"/>
      <c r="I36" s="390" t="s">
        <v>12</v>
      </c>
      <c r="J36" s="390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90" t="s">
        <v>891</v>
      </c>
      <c r="E37" s="390"/>
      <c r="F37" s="390" t="s">
        <v>798</v>
      </c>
      <c r="G37" s="390"/>
      <c r="H37" s="390"/>
      <c r="I37" s="390" t="s">
        <v>12</v>
      </c>
      <c r="J37" s="390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91" t="s">
        <v>891</v>
      </c>
      <c r="E38" s="391"/>
      <c r="F38" s="391" t="s">
        <v>798</v>
      </c>
      <c r="G38" s="391"/>
      <c r="H38" s="391"/>
      <c r="I38" s="391" t="s">
        <v>801</v>
      </c>
      <c r="J38" s="391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89" t="s">
        <v>234</v>
      </c>
      <c r="E39" s="389"/>
      <c r="F39" s="389" t="s">
        <v>11</v>
      </c>
      <c r="G39" s="389"/>
      <c r="H39" s="389"/>
      <c r="I39" s="389" t="s">
        <v>12</v>
      </c>
      <c r="J39" s="389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89" t="s">
        <v>527</v>
      </c>
      <c r="E40" s="389"/>
      <c r="F40" s="389" t="s">
        <v>30</v>
      </c>
      <c r="G40" s="389"/>
      <c r="H40" s="389"/>
      <c r="I40" s="389" t="s">
        <v>12</v>
      </c>
      <c r="J40" s="389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90" t="s">
        <v>527</v>
      </c>
      <c r="E41" s="390"/>
      <c r="F41" s="390" t="s">
        <v>470</v>
      </c>
      <c r="G41" s="390"/>
      <c r="H41" s="390"/>
      <c r="I41" s="390" t="s">
        <v>12</v>
      </c>
      <c r="J41" s="390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90" t="s">
        <v>527</v>
      </c>
      <c r="E42" s="390"/>
      <c r="F42" s="390" t="s">
        <v>803</v>
      </c>
      <c r="G42" s="390"/>
      <c r="H42" s="390"/>
      <c r="I42" s="390" t="s">
        <v>12</v>
      </c>
      <c r="J42" s="390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91" t="s">
        <v>527</v>
      </c>
      <c r="E43" s="391"/>
      <c r="F43" s="391" t="s">
        <v>803</v>
      </c>
      <c r="G43" s="391"/>
      <c r="H43" s="391"/>
      <c r="I43" s="391" t="s">
        <v>801</v>
      </c>
      <c r="J43" s="391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90" t="s">
        <v>527</v>
      </c>
      <c r="E44" s="390"/>
      <c r="F44" s="390" t="s">
        <v>618</v>
      </c>
      <c r="G44" s="390"/>
      <c r="H44" s="390"/>
      <c r="I44" s="390" t="s">
        <v>12</v>
      </c>
      <c r="J44" s="390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90" t="s">
        <v>527</v>
      </c>
      <c r="E45" s="390"/>
      <c r="F45" s="390" t="s">
        <v>807</v>
      </c>
      <c r="G45" s="390"/>
      <c r="H45" s="390"/>
      <c r="I45" s="390" t="s">
        <v>12</v>
      </c>
      <c r="J45" s="390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91" t="s">
        <v>527</v>
      </c>
      <c r="E46" s="391"/>
      <c r="F46" s="391" t="s">
        <v>807</v>
      </c>
      <c r="G46" s="391"/>
      <c r="H46" s="391"/>
      <c r="I46" s="391" t="s">
        <v>801</v>
      </c>
      <c r="J46" s="391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89" t="s">
        <v>236</v>
      </c>
      <c r="E47" s="389"/>
      <c r="F47" s="389" t="s">
        <v>30</v>
      </c>
      <c r="G47" s="389"/>
      <c r="H47" s="389"/>
      <c r="I47" s="389" t="s">
        <v>12</v>
      </c>
      <c r="J47" s="389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90" t="s">
        <v>236</v>
      </c>
      <c r="E48" s="390"/>
      <c r="F48" s="390" t="s">
        <v>810</v>
      </c>
      <c r="G48" s="390"/>
      <c r="H48" s="390"/>
      <c r="I48" s="390" t="s">
        <v>12</v>
      </c>
      <c r="J48" s="390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90" t="s">
        <v>236</v>
      </c>
      <c r="E49" s="390"/>
      <c r="F49" s="390" t="s">
        <v>810</v>
      </c>
      <c r="G49" s="390"/>
      <c r="H49" s="390"/>
      <c r="I49" s="390" t="s">
        <v>12</v>
      </c>
      <c r="J49" s="390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91" t="s">
        <v>236</v>
      </c>
      <c r="E50" s="391"/>
      <c r="F50" s="391" t="s">
        <v>810</v>
      </c>
      <c r="G50" s="391"/>
      <c r="H50" s="391"/>
      <c r="I50" s="391" t="s">
        <v>154</v>
      </c>
      <c r="J50" s="391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95" t="s">
        <v>919</v>
      </c>
      <c r="E51" s="395"/>
      <c r="F51" s="396" t="s">
        <v>812</v>
      </c>
      <c r="G51" s="396"/>
      <c r="H51" s="396"/>
      <c r="I51" s="391" t="s">
        <v>801</v>
      </c>
      <c r="J51" s="391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89" t="s">
        <v>454</v>
      </c>
      <c r="E52" s="389"/>
      <c r="F52" s="389" t="s">
        <v>11</v>
      </c>
      <c r="G52" s="389"/>
      <c r="H52" s="389"/>
      <c r="I52" s="389" t="s">
        <v>12</v>
      </c>
      <c r="J52" s="389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89" t="s">
        <v>569</v>
      </c>
      <c r="E53" s="389"/>
      <c r="F53" s="389" t="s">
        <v>11</v>
      </c>
      <c r="G53" s="389"/>
      <c r="H53" s="389"/>
      <c r="I53" s="389" t="s">
        <v>12</v>
      </c>
      <c r="J53" s="389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90" t="s">
        <v>569</v>
      </c>
      <c r="E54" s="390"/>
      <c r="F54" s="390" t="s">
        <v>572</v>
      </c>
      <c r="G54" s="390"/>
      <c r="H54" s="390"/>
      <c r="I54" s="390" t="s">
        <v>12</v>
      </c>
      <c r="J54" s="390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90" t="s">
        <v>569</v>
      </c>
      <c r="E55" s="390"/>
      <c r="F55" s="390" t="s">
        <v>816</v>
      </c>
      <c r="G55" s="390"/>
      <c r="H55" s="390"/>
      <c r="I55" s="390" t="s">
        <v>12</v>
      </c>
      <c r="J55" s="390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91" t="s">
        <v>569</v>
      </c>
      <c r="E56" s="391"/>
      <c r="F56" s="391" t="s">
        <v>816</v>
      </c>
      <c r="G56" s="391"/>
      <c r="H56" s="391"/>
      <c r="I56" s="391" t="s">
        <v>86</v>
      </c>
      <c r="J56" s="391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89" t="s">
        <v>892</v>
      </c>
      <c r="E57" s="389"/>
      <c r="F57" s="389" t="s">
        <v>11</v>
      </c>
      <c r="G57" s="389"/>
      <c r="H57" s="389"/>
      <c r="I57" s="389" t="s">
        <v>12</v>
      </c>
      <c r="J57" s="389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90" t="s">
        <v>892</v>
      </c>
      <c r="E58" s="390"/>
      <c r="F58" s="390" t="s">
        <v>820</v>
      </c>
      <c r="G58" s="390"/>
      <c r="H58" s="390"/>
      <c r="I58" s="390" t="s">
        <v>12</v>
      </c>
      <c r="J58" s="390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91" t="s">
        <v>892</v>
      </c>
      <c r="E59" s="391"/>
      <c r="F59" s="391" t="s">
        <v>920</v>
      </c>
      <c r="G59" s="391"/>
      <c r="H59" s="391"/>
      <c r="I59" s="391" t="s">
        <v>86</v>
      </c>
      <c r="J59" s="391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89" t="s">
        <v>893</v>
      </c>
      <c r="E60" s="389"/>
      <c r="F60" s="389" t="s">
        <v>11</v>
      </c>
      <c r="G60" s="389"/>
      <c r="H60" s="389"/>
      <c r="I60" s="389" t="s">
        <v>12</v>
      </c>
      <c r="J60" s="389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90" t="s">
        <v>893</v>
      </c>
      <c r="E61" s="390"/>
      <c r="F61" s="390" t="s">
        <v>824</v>
      </c>
      <c r="G61" s="390"/>
      <c r="H61" s="390"/>
      <c r="I61" s="390" t="s">
        <v>12</v>
      </c>
      <c r="J61" s="390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91" t="s">
        <v>893</v>
      </c>
      <c r="E62" s="391"/>
      <c r="F62" s="391" t="s">
        <v>824</v>
      </c>
      <c r="G62" s="391"/>
      <c r="H62" s="391"/>
      <c r="I62" s="391">
        <v>500</v>
      </c>
      <c r="J62" s="391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89" t="s">
        <v>542</v>
      </c>
      <c r="E63" s="389"/>
      <c r="F63" s="389" t="s">
        <v>11</v>
      </c>
      <c r="G63" s="389"/>
      <c r="H63" s="389"/>
      <c r="I63" s="389" t="s">
        <v>12</v>
      </c>
      <c r="J63" s="389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89" t="s">
        <v>681</v>
      </c>
      <c r="E64" s="389"/>
      <c r="F64" s="389" t="s">
        <v>11</v>
      </c>
      <c r="G64" s="389"/>
      <c r="H64" s="389"/>
      <c r="I64" s="389" t="s">
        <v>12</v>
      </c>
      <c r="J64" s="389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90" t="s">
        <v>681</v>
      </c>
      <c r="E65" s="390"/>
      <c r="F65" s="390" t="s">
        <v>682</v>
      </c>
      <c r="G65" s="390"/>
      <c r="H65" s="390"/>
      <c r="I65" s="390" t="s">
        <v>12</v>
      </c>
      <c r="J65" s="390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90" t="s">
        <v>681</v>
      </c>
      <c r="E66" s="390"/>
      <c r="F66" s="390" t="s">
        <v>828</v>
      </c>
      <c r="G66" s="390"/>
      <c r="H66" s="390"/>
      <c r="I66" s="390" t="s">
        <v>12</v>
      </c>
      <c r="J66" s="390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91" t="s">
        <v>681</v>
      </c>
      <c r="E67" s="391"/>
      <c r="F67" s="391" t="s">
        <v>828</v>
      </c>
      <c r="G67" s="391"/>
      <c r="H67" s="391"/>
      <c r="I67" s="391" t="s">
        <v>86</v>
      </c>
      <c r="J67" s="391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97" t="s">
        <v>681</v>
      </c>
      <c r="E68" s="398"/>
      <c r="F68" s="398" t="s">
        <v>912</v>
      </c>
      <c r="G68" s="398"/>
      <c r="H68" s="398"/>
      <c r="I68" s="398" t="s">
        <v>12</v>
      </c>
      <c r="J68" s="398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91" t="s">
        <v>681</v>
      </c>
      <c r="E69" s="391"/>
      <c r="F69" s="391" t="s">
        <v>912</v>
      </c>
      <c r="G69" s="391"/>
      <c r="H69" s="391"/>
      <c r="I69" s="391" t="s">
        <v>86</v>
      </c>
      <c r="J69" s="391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89" t="s">
        <v>20</v>
      </c>
      <c r="E70" s="389"/>
      <c r="F70" s="389" t="s">
        <v>11</v>
      </c>
      <c r="G70" s="389"/>
      <c r="H70" s="389"/>
      <c r="I70" s="389" t="s">
        <v>12</v>
      </c>
      <c r="J70" s="389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90" t="s">
        <v>20</v>
      </c>
      <c r="E71" s="390"/>
      <c r="F71" s="390" t="s">
        <v>24</v>
      </c>
      <c r="G71" s="390"/>
      <c r="H71" s="390"/>
      <c r="I71" s="390" t="s">
        <v>12</v>
      </c>
      <c r="J71" s="390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90" t="s">
        <v>20</v>
      </c>
      <c r="E72" s="390"/>
      <c r="F72" s="390" t="s">
        <v>832</v>
      </c>
      <c r="G72" s="390"/>
      <c r="H72" s="390"/>
      <c r="I72" s="390" t="s">
        <v>12</v>
      </c>
      <c r="J72" s="390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91" t="s">
        <v>20</v>
      </c>
      <c r="E73" s="391"/>
      <c r="F73" s="391" t="s">
        <v>832</v>
      </c>
      <c r="G73" s="391"/>
      <c r="H73" s="391"/>
      <c r="I73" s="391" t="s">
        <v>86</v>
      </c>
      <c r="J73" s="391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89" t="s">
        <v>894</v>
      </c>
      <c r="E74" s="389"/>
      <c r="F74" s="389" t="s">
        <v>11</v>
      </c>
      <c r="G74" s="389"/>
      <c r="H74" s="389"/>
      <c r="I74" s="389" t="s">
        <v>12</v>
      </c>
      <c r="J74" s="389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90" t="s">
        <v>894</v>
      </c>
      <c r="E75" s="390"/>
      <c r="F75" s="390" t="s">
        <v>745</v>
      </c>
      <c r="G75" s="390"/>
      <c r="H75" s="390"/>
      <c r="I75" s="390" t="s">
        <v>12</v>
      </c>
      <c r="J75" s="390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90" t="s">
        <v>894</v>
      </c>
      <c r="E76" s="390"/>
      <c r="F76" s="390" t="s">
        <v>835</v>
      </c>
      <c r="G76" s="390"/>
      <c r="H76" s="390"/>
      <c r="I76" s="390" t="s">
        <v>12</v>
      </c>
      <c r="J76" s="390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91" t="s">
        <v>894</v>
      </c>
      <c r="E77" s="391"/>
      <c r="F77" s="391" t="s">
        <v>835</v>
      </c>
      <c r="G77" s="391"/>
      <c r="H77" s="391"/>
      <c r="I77" s="391" t="s">
        <v>801</v>
      </c>
      <c r="J77" s="391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90" t="s">
        <v>894</v>
      </c>
      <c r="E78" s="390"/>
      <c r="F78" s="390" t="s">
        <v>838</v>
      </c>
      <c r="G78" s="390"/>
      <c r="H78" s="390"/>
      <c r="I78" s="390" t="s">
        <v>12</v>
      </c>
      <c r="J78" s="390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91" t="s">
        <v>894</v>
      </c>
      <c r="E79" s="391"/>
      <c r="F79" s="391" t="s">
        <v>838</v>
      </c>
      <c r="G79" s="391"/>
      <c r="H79" s="391"/>
      <c r="I79" s="391">
        <v>500</v>
      </c>
      <c r="J79" s="391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90" t="s">
        <v>894</v>
      </c>
      <c r="E80" s="390"/>
      <c r="F80" s="390" t="s">
        <v>840</v>
      </c>
      <c r="G80" s="390"/>
      <c r="H80" s="390"/>
      <c r="I80" s="390" t="s">
        <v>12</v>
      </c>
      <c r="J80" s="390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91" t="s">
        <v>894</v>
      </c>
      <c r="E81" s="391"/>
      <c r="F81" s="391" t="s">
        <v>840</v>
      </c>
      <c r="G81" s="391"/>
      <c r="H81" s="391"/>
      <c r="I81" s="391">
        <v>500</v>
      </c>
      <c r="J81" s="391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90" t="s">
        <v>894</v>
      </c>
      <c r="E82" s="390"/>
      <c r="F82" s="390" t="s">
        <v>841</v>
      </c>
      <c r="G82" s="390"/>
      <c r="H82" s="390"/>
      <c r="I82" s="390" t="s">
        <v>12</v>
      </c>
      <c r="J82" s="390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91" t="s">
        <v>894</v>
      </c>
      <c r="E83" s="391"/>
      <c r="F83" s="391" t="s">
        <v>841</v>
      </c>
      <c r="G83" s="391"/>
      <c r="H83" s="391"/>
      <c r="I83" s="391">
        <v>500</v>
      </c>
      <c r="J83" s="391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90" t="s">
        <v>894</v>
      </c>
      <c r="E84" s="390"/>
      <c r="F84" s="390" t="s">
        <v>844</v>
      </c>
      <c r="G84" s="390"/>
      <c r="H84" s="390"/>
      <c r="I84" s="390" t="s">
        <v>12</v>
      </c>
      <c r="J84" s="390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91" t="s">
        <v>894</v>
      </c>
      <c r="E85" s="391"/>
      <c r="F85" s="391" t="s">
        <v>844</v>
      </c>
      <c r="G85" s="391"/>
      <c r="H85" s="391"/>
      <c r="I85" s="391">
        <v>500</v>
      </c>
      <c r="J85" s="391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89" t="s">
        <v>921</v>
      </c>
      <c r="E86" s="389"/>
      <c r="F86" s="389" t="s">
        <v>11</v>
      </c>
      <c r="G86" s="389"/>
      <c r="H86" s="389"/>
      <c r="I86" s="389" t="s">
        <v>12</v>
      </c>
      <c r="J86" s="389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89" t="s">
        <v>921</v>
      </c>
      <c r="E87" s="389"/>
      <c r="F87" s="390" t="s">
        <v>777</v>
      </c>
      <c r="G87" s="390"/>
      <c r="H87" s="390"/>
      <c r="I87" s="390" t="s">
        <v>12</v>
      </c>
      <c r="J87" s="390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89" t="s">
        <v>921</v>
      </c>
      <c r="E88" s="389"/>
      <c r="F88" s="390" t="s">
        <v>846</v>
      </c>
      <c r="G88" s="390"/>
      <c r="H88" s="390"/>
      <c r="I88" s="390" t="s">
        <v>12</v>
      </c>
      <c r="J88" s="390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99" t="s">
        <v>921</v>
      </c>
      <c r="E89" s="399"/>
      <c r="F89" s="391" t="s">
        <v>846</v>
      </c>
      <c r="G89" s="391"/>
      <c r="H89" s="391"/>
      <c r="I89" s="391" t="s">
        <v>525</v>
      </c>
      <c r="J89" s="391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89" t="s">
        <v>921</v>
      </c>
      <c r="E90" s="389"/>
      <c r="F90" s="390" t="s">
        <v>489</v>
      </c>
      <c r="G90" s="390"/>
      <c r="H90" s="390"/>
      <c r="I90" s="390" t="s">
        <v>12</v>
      </c>
      <c r="J90" s="390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89" t="s">
        <v>921</v>
      </c>
      <c r="E91" s="389"/>
      <c r="F91" s="390" t="s">
        <v>850</v>
      </c>
      <c r="G91" s="390"/>
      <c r="H91" s="390"/>
      <c r="I91" s="390" t="s">
        <v>12</v>
      </c>
      <c r="J91" s="390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99" t="s">
        <v>921</v>
      </c>
      <c r="E92" s="399"/>
      <c r="F92" s="391" t="s">
        <v>850</v>
      </c>
      <c r="G92" s="391"/>
      <c r="H92" s="391"/>
      <c r="I92" s="391" t="s">
        <v>45</v>
      </c>
      <c r="J92" s="391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89" t="s">
        <v>66</v>
      </c>
      <c r="E93" s="389"/>
      <c r="F93" s="389" t="s">
        <v>11</v>
      </c>
      <c r="G93" s="389"/>
      <c r="H93" s="389"/>
      <c r="I93" s="389" t="s">
        <v>12</v>
      </c>
      <c r="J93" s="389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89" t="s">
        <v>268</v>
      </c>
      <c r="E94" s="389"/>
      <c r="F94" s="389" t="s">
        <v>11</v>
      </c>
      <c r="G94" s="389"/>
      <c r="H94" s="389"/>
      <c r="I94" s="389" t="s">
        <v>12</v>
      </c>
      <c r="J94" s="389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90" t="s">
        <v>268</v>
      </c>
      <c r="E95" s="390"/>
      <c r="F95" s="390" t="s">
        <v>487</v>
      </c>
      <c r="G95" s="390"/>
      <c r="H95" s="390"/>
      <c r="I95" s="390" t="s">
        <v>12</v>
      </c>
      <c r="J95" s="390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90" t="s">
        <v>268</v>
      </c>
      <c r="E96" s="390"/>
      <c r="F96" s="390" t="s">
        <v>853</v>
      </c>
      <c r="G96" s="390"/>
      <c r="H96" s="390"/>
      <c r="I96" s="390" t="s">
        <v>12</v>
      </c>
      <c r="J96" s="390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91" t="s">
        <v>268</v>
      </c>
      <c r="E97" s="391"/>
      <c r="F97" s="391" t="s">
        <v>853</v>
      </c>
      <c r="G97" s="391"/>
      <c r="H97" s="391"/>
      <c r="I97" s="391">
        <v>500</v>
      </c>
      <c r="J97" s="391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90" t="s">
        <v>268</v>
      </c>
      <c r="E98" s="390"/>
      <c r="F98" s="390" t="s">
        <v>856</v>
      </c>
      <c r="G98" s="390"/>
      <c r="H98" s="390"/>
      <c r="I98" s="390" t="s">
        <v>12</v>
      </c>
      <c r="J98" s="390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90" t="s">
        <v>268</v>
      </c>
      <c r="E99" s="390"/>
      <c r="F99" s="390" t="s">
        <v>858</v>
      </c>
      <c r="G99" s="390"/>
      <c r="H99" s="390"/>
      <c r="I99" s="390" t="s">
        <v>12</v>
      </c>
      <c r="J99" s="390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91" t="s">
        <v>268</v>
      </c>
      <c r="E100" s="391"/>
      <c r="F100" s="391" t="s">
        <v>858</v>
      </c>
      <c r="G100" s="391"/>
      <c r="H100" s="391"/>
      <c r="I100" s="391">
        <v>500</v>
      </c>
      <c r="J100" s="391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89" t="s">
        <v>29</v>
      </c>
      <c r="E101" s="389"/>
      <c r="F101" s="389" t="s">
        <v>11</v>
      </c>
      <c r="G101" s="389"/>
      <c r="H101" s="389"/>
      <c r="I101" s="389" t="s">
        <v>12</v>
      </c>
      <c r="J101" s="389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89" t="s">
        <v>33</v>
      </c>
      <c r="E102" s="389"/>
      <c r="F102" s="389" t="s">
        <v>11</v>
      </c>
      <c r="G102" s="389"/>
      <c r="H102" s="389"/>
      <c r="I102" s="389" t="s">
        <v>12</v>
      </c>
      <c r="J102" s="389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90" t="s">
        <v>33</v>
      </c>
      <c r="E103" s="390"/>
      <c r="F103" s="390" t="s">
        <v>861</v>
      </c>
      <c r="G103" s="390"/>
      <c r="H103" s="390"/>
      <c r="I103" s="390" t="s">
        <v>12</v>
      </c>
      <c r="J103" s="390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90" t="s">
        <v>922</v>
      </c>
      <c r="E104" s="390"/>
      <c r="F104" s="390" t="s">
        <v>861</v>
      </c>
      <c r="G104" s="390"/>
      <c r="H104" s="390"/>
      <c r="I104" s="390" t="s">
        <v>12</v>
      </c>
      <c r="J104" s="390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91" t="s">
        <v>33</v>
      </c>
      <c r="E105" s="391"/>
      <c r="F105" s="391" t="s">
        <v>861</v>
      </c>
      <c r="G105" s="391"/>
      <c r="H105" s="391"/>
      <c r="I105" s="391" t="s">
        <v>244</v>
      </c>
      <c r="J105" s="391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89" t="s">
        <v>922</v>
      </c>
      <c r="E106" s="389"/>
      <c r="F106" s="390" t="s">
        <v>864</v>
      </c>
      <c r="G106" s="390"/>
      <c r="H106" s="390"/>
      <c r="I106" s="390" t="s">
        <v>12</v>
      </c>
      <c r="J106" s="390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89" t="s">
        <v>922</v>
      </c>
      <c r="E107" s="389"/>
      <c r="F107" s="390" t="s">
        <v>865</v>
      </c>
      <c r="G107" s="390"/>
      <c r="H107" s="390"/>
      <c r="I107" s="390" t="s">
        <v>12</v>
      </c>
      <c r="J107" s="390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99" t="s">
        <v>922</v>
      </c>
      <c r="E108" s="399"/>
      <c r="F108" s="391" t="s">
        <v>865</v>
      </c>
      <c r="G108" s="391"/>
      <c r="H108" s="391"/>
      <c r="I108" s="391" t="s">
        <v>525</v>
      </c>
      <c r="J108" s="391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89" t="s">
        <v>922</v>
      </c>
      <c r="E109" s="389"/>
      <c r="F109" s="390" t="s">
        <v>868</v>
      </c>
      <c r="G109" s="390"/>
      <c r="H109" s="390"/>
      <c r="I109" s="390" t="s">
        <v>12</v>
      </c>
      <c r="J109" s="390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89" t="s">
        <v>922</v>
      </c>
      <c r="E110" s="389"/>
      <c r="F110" s="390" t="s">
        <v>870</v>
      </c>
      <c r="G110" s="390"/>
      <c r="H110" s="390"/>
      <c r="I110" s="390" t="s">
        <v>12</v>
      </c>
      <c r="J110" s="390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99" t="s">
        <v>922</v>
      </c>
      <c r="E111" s="399"/>
      <c r="F111" s="391" t="s">
        <v>870</v>
      </c>
      <c r="G111" s="391"/>
      <c r="H111" s="391"/>
      <c r="I111" s="391" t="s">
        <v>146</v>
      </c>
      <c r="J111" s="391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89" t="s">
        <v>530</v>
      </c>
      <c r="E112" s="389"/>
      <c r="F112" s="389" t="s">
        <v>11</v>
      </c>
      <c r="G112" s="389"/>
      <c r="H112" s="389"/>
      <c r="I112" s="389" t="s">
        <v>12</v>
      </c>
      <c r="J112" s="389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89" t="s">
        <v>896</v>
      </c>
      <c r="E113" s="389"/>
      <c r="F113" s="389" t="s">
        <v>11</v>
      </c>
      <c r="G113" s="389"/>
      <c r="H113" s="389"/>
      <c r="I113" s="389" t="s">
        <v>12</v>
      </c>
      <c r="J113" s="389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90" t="s">
        <v>896</v>
      </c>
      <c r="E114" s="390"/>
      <c r="F114" s="390" t="s">
        <v>495</v>
      </c>
      <c r="G114" s="390"/>
      <c r="H114" s="390"/>
      <c r="I114" s="390" t="s">
        <v>12</v>
      </c>
      <c r="J114" s="390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90" t="s">
        <v>896</v>
      </c>
      <c r="E115" s="390"/>
      <c r="F115" s="390" t="s">
        <v>875</v>
      </c>
      <c r="G115" s="390"/>
      <c r="H115" s="390"/>
      <c r="I115" s="390" t="s">
        <v>12</v>
      </c>
      <c r="J115" s="390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91" t="s">
        <v>896</v>
      </c>
      <c r="E116" s="391"/>
      <c r="F116" s="391" t="s">
        <v>875</v>
      </c>
      <c r="G116" s="391"/>
      <c r="H116" s="391"/>
      <c r="I116" s="391" t="s">
        <v>801</v>
      </c>
      <c r="J116" s="391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89">
        <v>10</v>
      </c>
      <c r="E117" s="389"/>
      <c r="F117" s="389" t="s">
        <v>11</v>
      </c>
      <c r="G117" s="389"/>
      <c r="H117" s="389"/>
      <c r="I117" s="389" t="s">
        <v>12</v>
      </c>
      <c r="J117" s="389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89">
        <v>10</v>
      </c>
      <c r="E118" s="389"/>
      <c r="F118" s="389" t="s">
        <v>11</v>
      </c>
      <c r="G118" s="389"/>
      <c r="H118" s="389"/>
      <c r="I118" s="389" t="s">
        <v>12</v>
      </c>
      <c r="J118" s="389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90">
        <v>10</v>
      </c>
      <c r="E119" s="390"/>
      <c r="F119" s="390" t="s">
        <v>820</v>
      </c>
      <c r="G119" s="390"/>
      <c r="H119" s="390"/>
      <c r="I119" s="390" t="s">
        <v>12</v>
      </c>
      <c r="J119" s="390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90" t="s">
        <v>703</v>
      </c>
      <c r="E120" s="390"/>
      <c r="F120" s="390" t="s">
        <v>820</v>
      </c>
      <c r="G120" s="390"/>
      <c r="H120" s="390"/>
      <c r="I120" s="390">
        <v>3</v>
      </c>
      <c r="J120" s="390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90">
        <v>10</v>
      </c>
      <c r="E121" s="390"/>
      <c r="F121" s="390" t="s">
        <v>820</v>
      </c>
      <c r="G121" s="390"/>
      <c r="H121" s="390"/>
      <c r="I121" s="390" t="s">
        <v>374</v>
      </c>
      <c r="J121" s="390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91">
        <v>10</v>
      </c>
      <c r="E122" s="391"/>
      <c r="F122" s="391" t="s">
        <v>820</v>
      </c>
      <c r="G122" s="391"/>
      <c r="H122" s="391"/>
      <c r="I122" s="391">
        <v>500</v>
      </c>
      <c r="J122" s="391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89" t="s">
        <v>703</v>
      </c>
      <c r="E123" s="389"/>
      <c r="F123" s="389" t="s">
        <v>11</v>
      </c>
      <c r="G123" s="389"/>
      <c r="H123" s="389"/>
      <c r="I123" s="389" t="s">
        <v>12</v>
      </c>
      <c r="J123" s="389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89">
        <v>11</v>
      </c>
      <c r="E124" s="389"/>
      <c r="F124" s="389" t="s">
        <v>11</v>
      </c>
      <c r="G124" s="389"/>
      <c r="H124" s="389"/>
      <c r="I124" s="389" t="s">
        <v>12</v>
      </c>
      <c r="J124" s="389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90" t="s">
        <v>899</v>
      </c>
      <c r="E125" s="390"/>
      <c r="F125" s="390" t="s">
        <v>11</v>
      </c>
      <c r="G125" s="390"/>
      <c r="H125" s="390"/>
      <c r="I125" s="390" t="s">
        <v>12</v>
      </c>
      <c r="J125" s="390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98" t="s">
        <v>899</v>
      </c>
      <c r="E126" s="398"/>
      <c r="F126" s="398" t="s">
        <v>879</v>
      </c>
      <c r="G126" s="398"/>
      <c r="H126" s="398"/>
      <c r="I126" s="398" t="s">
        <v>12</v>
      </c>
      <c r="J126" s="398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90">
        <v>11</v>
      </c>
      <c r="E127" s="390"/>
      <c r="F127" s="390" t="s">
        <v>880</v>
      </c>
      <c r="G127" s="390"/>
      <c r="H127" s="390"/>
      <c r="I127" s="390">
        <v>0</v>
      </c>
      <c r="J127" s="390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91">
        <v>11</v>
      </c>
      <c r="E128" s="391"/>
      <c r="F128" s="391" t="s">
        <v>880</v>
      </c>
      <c r="G128" s="391"/>
      <c r="H128" s="391"/>
      <c r="I128" s="391">
        <v>17</v>
      </c>
      <c r="J128" s="391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90" t="s">
        <v>899</v>
      </c>
      <c r="E129" s="390"/>
      <c r="F129" s="390" t="s">
        <v>884</v>
      </c>
      <c r="G129" s="390"/>
      <c r="H129" s="390"/>
      <c r="I129" s="390" t="s">
        <v>12</v>
      </c>
      <c r="J129" s="390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400" t="s">
        <v>899</v>
      </c>
      <c r="E130" s="400"/>
      <c r="F130" s="400" t="s">
        <v>884</v>
      </c>
      <c r="G130" s="400"/>
      <c r="H130" s="400"/>
      <c r="I130" s="400" t="s">
        <v>187</v>
      </c>
      <c r="J130" s="400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78" t="s">
        <v>885</v>
      </c>
      <c r="C131" s="377"/>
      <c r="D131" s="377"/>
      <c r="E131" s="377"/>
      <c r="F131" s="377"/>
      <c r="G131" s="377"/>
      <c r="H131" s="377"/>
      <c r="I131" s="377"/>
      <c r="J131" s="385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86" t="s">
        <v>922</v>
      </c>
      <c r="E132" s="386"/>
      <c r="F132" s="386" t="s">
        <v>11</v>
      </c>
      <c r="G132" s="386"/>
      <c r="H132" s="386"/>
      <c r="I132" s="386" t="s">
        <v>12</v>
      </c>
      <c r="J132" s="401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89" t="s">
        <v>922</v>
      </c>
      <c r="E133" s="389"/>
      <c r="F133" s="389" t="s">
        <v>11</v>
      </c>
      <c r="G133" s="389"/>
      <c r="H133" s="389"/>
      <c r="I133" s="389" t="s">
        <v>12</v>
      </c>
      <c r="J133" s="392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89" t="s">
        <v>922</v>
      </c>
      <c r="E134" s="389"/>
      <c r="F134" s="390" t="s">
        <v>864</v>
      </c>
      <c r="G134" s="390"/>
      <c r="H134" s="390"/>
      <c r="I134" s="390" t="s">
        <v>12</v>
      </c>
      <c r="J134" s="402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89" t="s">
        <v>922</v>
      </c>
      <c r="E135" s="389"/>
      <c r="F135" s="390" t="s">
        <v>886</v>
      </c>
      <c r="G135" s="390"/>
      <c r="H135" s="390"/>
      <c r="I135" s="390" t="s">
        <v>12</v>
      </c>
      <c r="J135" s="402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99" t="s">
        <v>922</v>
      </c>
      <c r="E136" s="399"/>
      <c r="F136" s="391" t="s">
        <v>886</v>
      </c>
      <c r="G136" s="391"/>
      <c r="H136" s="391"/>
      <c r="I136" s="391" t="s">
        <v>525</v>
      </c>
      <c r="J136" s="403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89" t="s">
        <v>922</v>
      </c>
      <c r="E137" s="389"/>
      <c r="F137" s="390" t="s">
        <v>864</v>
      </c>
      <c r="G137" s="390"/>
      <c r="H137" s="390"/>
      <c r="I137" s="390" t="s">
        <v>12</v>
      </c>
      <c r="J137" s="402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89" t="s">
        <v>922</v>
      </c>
      <c r="E138" s="389"/>
      <c r="F138" s="390" t="s">
        <v>865</v>
      </c>
      <c r="G138" s="390"/>
      <c r="H138" s="390"/>
      <c r="I138" s="390" t="s">
        <v>12</v>
      </c>
      <c r="J138" s="402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99" t="s">
        <v>922</v>
      </c>
      <c r="E139" s="399"/>
      <c r="F139" s="391" t="s">
        <v>865</v>
      </c>
      <c r="G139" s="391"/>
      <c r="H139" s="391"/>
      <c r="I139" s="391" t="s">
        <v>525</v>
      </c>
      <c r="J139" s="403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89" t="s">
        <v>922</v>
      </c>
      <c r="E140" s="389"/>
      <c r="F140" s="390" t="s">
        <v>868</v>
      </c>
      <c r="G140" s="390"/>
      <c r="H140" s="390"/>
      <c r="I140" s="390" t="s">
        <v>12</v>
      </c>
      <c r="J140" s="402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89" t="s">
        <v>922</v>
      </c>
      <c r="E141" s="389"/>
      <c r="F141" s="390" t="s">
        <v>870</v>
      </c>
      <c r="G141" s="390"/>
      <c r="H141" s="390"/>
      <c r="I141" s="390" t="s">
        <v>12</v>
      </c>
      <c r="J141" s="402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99" t="s">
        <v>922</v>
      </c>
      <c r="E142" s="399"/>
      <c r="F142" s="391" t="s">
        <v>870</v>
      </c>
      <c r="G142" s="391"/>
      <c r="H142" s="391"/>
      <c r="I142" s="391" t="s">
        <v>146</v>
      </c>
      <c r="J142" s="403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89" t="s">
        <v>923</v>
      </c>
      <c r="E143" s="389"/>
      <c r="F143" s="389" t="s">
        <v>11</v>
      </c>
      <c r="G143" s="389"/>
      <c r="H143" s="389"/>
      <c r="I143" s="389" t="s">
        <v>12</v>
      </c>
      <c r="J143" s="392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89" t="s">
        <v>923</v>
      </c>
      <c r="E144" s="389"/>
      <c r="F144" s="389" t="s">
        <v>11</v>
      </c>
      <c r="G144" s="389"/>
      <c r="H144" s="389"/>
      <c r="I144" s="389" t="s">
        <v>12</v>
      </c>
      <c r="J144" s="392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89" t="s">
        <v>923</v>
      </c>
      <c r="E145" s="389"/>
      <c r="F145" s="390" t="s">
        <v>495</v>
      </c>
      <c r="G145" s="390"/>
      <c r="H145" s="390"/>
      <c r="I145" s="390" t="s">
        <v>12</v>
      </c>
      <c r="J145" s="402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89" t="s">
        <v>923</v>
      </c>
      <c r="E146" s="389"/>
      <c r="F146" s="390" t="s">
        <v>875</v>
      </c>
      <c r="G146" s="390"/>
      <c r="H146" s="390"/>
      <c r="I146" s="390" t="s">
        <v>12</v>
      </c>
      <c r="J146" s="402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99" t="s">
        <v>923</v>
      </c>
      <c r="E147" s="399"/>
      <c r="F147" s="391" t="s">
        <v>875</v>
      </c>
      <c r="G147" s="391"/>
      <c r="H147" s="391"/>
      <c r="I147" s="391" t="s">
        <v>525</v>
      </c>
      <c r="J147" s="403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404" t="s">
        <v>923</v>
      </c>
      <c r="E148" s="404"/>
      <c r="F148" s="400" t="s">
        <v>875</v>
      </c>
      <c r="G148" s="400"/>
      <c r="H148" s="400"/>
      <c r="I148" s="400" t="s">
        <v>801</v>
      </c>
      <c r="J148" s="405"/>
      <c r="K148" s="230"/>
      <c r="L148" s="230"/>
      <c r="M148" s="281" t="e">
        <f t="shared" si="10"/>
        <v>#DIV/0!</v>
      </c>
    </row>
    <row r="149" spans="1:13" ht="19.5" customHeight="1" thickBot="1">
      <c r="A149" s="374" t="s">
        <v>889</v>
      </c>
      <c r="B149" s="375"/>
      <c r="C149" s="375"/>
      <c r="D149" s="375"/>
      <c r="E149" s="375"/>
      <c r="F149" s="375"/>
      <c r="G149" s="375"/>
      <c r="H149" s="375"/>
      <c r="I149" s="375"/>
      <c r="J149" s="375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  <mergeCell ref="D144:E144"/>
    <mergeCell ref="F144:H144"/>
    <mergeCell ref="I144:J144"/>
    <mergeCell ref="D145:E145"/>
    <mergeCell ref="F145:H145"/>
    <mergeCell ref="I145:J145"/>
    <mergeCell ref="D142:E142"/>
    <mergeCell ref="F142:H142"/>
    <mergeCell ref="I142:J142"/>
    <mergeCell ref="D143:E143"/>
    <mergeCell ref="F143:H143"/>
    <mergeCell ref="I143:J143"/>
    <mergeCell ref="D140:E140"/>
    <mergeCell ref="F140:H140"/>
    <mergeCell ref="I140:J140"/>
    <mergeCell ref="D141:E141"/>
    <mergeCell ref="F141:H141"/>
    <mergeCell ref="I141:J141"/>
    <mergeCell ref="D138:E138"/>
    <mergeCell ref="F138:H138"/>
    <mergeCell ref="I138:J138"/>
    <mergeCell ref="D139:E139"/>
    <mergeCell ref="F139:H139"/>
    <mergeCell ref="I139:J139"/>
    <mergeCell ref="D136:E136"/>
    <mergeCell ref="F136:H136"/>
    <mergeCell ref="I136:J136"/>
    <mergeCell ref="D137:E137"/>
    <mergeCell ref="F137:H137"/>
    <mergeCell ref="I137:J137"/>
    <mergeCell ref="D134:E134"/>
    <mergeCell ref="F134:H134"/>
    <mergeCell ref="I134:J134"/>
    <mergeCell ref="D135:E135"/>
    <mergeCell ref="F135:H135"/>
    <mergeCell ref="I135:J135"/>
    <mergeCell ref="D132:E132"/>
    <mergeCell ref="F132:H132"/>
    <mergeCell ref="I132:J132"/>
    <mergeCell ref="D133:E133"/>
    <mergeCell ref="F133:H133"/>
    <mergeCell ref="I133:J133"/>
    <mergeCell ref="B131:J131"/>
    <mergeCell ref="D128:E128"/>
    <mergeCell ref="F128:H128"/>
    <mergeCell ref="I128:J128"/>
    <mergeCell ref="D129:E129"/>
    <mergeCell ref="F129:H129"/>
    <mergeCell ref="I129:J129"/>
    <mergeCell ref="D127:E127"/>
    <mergeCell ref="F127:H127"/>
    <mergeCell ref="I127:J127"/>
    <mergeCell ref="D130:E130"/>
    <mergeCell ref="F130:H130"/>
    <mergeCell ref="I130:J130"/>
    <mergeCell ref="D125:E125"/>
    <mergeCell ref="F125:H125"/>
    <mergeCell ref="I125:J125"/>
    <mergeCell ref="D126:E126"/>
    <mergeCell ref="F126:H126"/>
    <mergeCell ref="I126:J126"/>
    <mergeCell ref="D123:E123"/>
    <mergeCell ref="F123:H123"/>
    <mergeCell ref="I123:J123"/>
    <mergeCell ref="D124:E124"/>
    <mergeCell ref="F124:H124"/>
    <mergeCell ref="I124:J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5:E85"/>
    <mergeCell ref="F85:H85"/>
    <mergeCell ref="I85:J85"/>
    <mergeCell ref="D86:E86"/>
    <mergeCell ref="F86:H86"/>
    <mergeCell ref="I86:J86"/>
    <mergeCell ref="D83:E83"/>
    <mergeCell ref="F83:H83"/>
    <mergeCell ref="I83:J83"/>
    <mergeCell ref="D84:E84"/>
    <mergeCell ref="F84:H84"/>
    <mergeCell ref="I84:J84"/>
    <mergeCell ref="D81:E81"/>
    <mergeCell ref="F81:H81"/>
    <mergeCell ref="I81:J81"/>
    <mergeCell ref="D82:E82"/>
    <mergeCell ref="F82:H82"/>
    <mergeCell ref="I82:J82"/>
    <mergeCell ref="D79:E79"/>
    <mergeCell ref="F79:H79"/>
    <mergeCell ref="I79:J79"/>
    <mergeCell ref="D80:E80"/>
    <mergeCell ref="F80:H80"/>
    <mergeCell ref="I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7:E67"/>
    <mergeCell ref="F67:H67"/>
    <mergeCell ref="I67:J67"/>
    <mergeCell ref="D68:E68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1:E51"/>
    <mergeCell ref="F51:H51"/>
    <mergeCell ref="I51:J51"/>
    <mergeCell ref="D52:E52"/>
    <mergeCell ref="F52:H52"/>
    <mergeCell ref="I52:J52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7:E27"/>
    <mergeCell ref="F27:H27"/>
    <mergeCell ref="I27:J27"/>
    <mergeCell ref="D28:E28"/>
    <mergeCell ref="F28:H28"/>
    <mergeCell ref="I28:J28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F7:H7"/>
    <mergeCell ref="I7:J7"/>
    <mergeCell ref="A5:M5"/>
    <mergeCell ref="A6:M6"/>
    <mergeCell ref="D10:E10"/>
    <mergeCell ref="F10:H10"/>
    <mergeCell ref="I10:J10"/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.421875" style="294" customWidth="1"/>
    <col min="2" max="2" width="36.8515625" style="346" customWidth="1"/>
    <col min="3" max="3" width="9.57421875" style="347" customWidth="1"/>
    <col min="4" max="4" width="9.421875" style="347" customWidth="1"/>
    <col min="5" max="5" width="7.57421875" style="347" customWidth="1"/>
    <col min="6" max="6" width="11.57421875" style="294" customWidth="1"/>
    <col min="7" max="7" width="11.00390625" style="294" customWidth="1"/>
    <col min="8" max="8" width="8.421875" style="294" customWidth="1"/>
    <col min="9" max="16384" width="9.140625" style="294" customWidth="1"/>
  </cols>
  <sheetData>
    <row r="1" spans="1:10" ht="15.75">
      <c r="A1" s="290"/>
      <c r="B1" s="291"/>
      <c r="C1" s="292"/>
      <c r="D1" s="406" t="s">
        <v>932</v>
      </c>
      <c r="E1" s="406"/>
      <c r="F1" s="406"/>
      <c r="G1" s="406"/>
      <c r="H1" s="406"/>
      <c r="I1" s="293"/>
      <c r="J1" s="293"/>
    </row>
    <row r="2" spans="1:12" ht="15.75">
      <c r="A2" s="290"/>
      <c r="B2" s="291"/>
      <c r="C2" s="292"/>
      <c r="D2" s="407" t="s">
        <v>1012</v>
      </c>
      <c r="E2" s="407"/>
      <c r="F2" s="407"/>
      <c r="G2" s="407"/>
      <c r="H2" s="407"/>
      <c r="I2" s="295"/>
      <c r="J2" s="295"/>
      <c r="K2" s="296"/>
      <c r="L2" s="296"/>
    </row>
    <row r="3" spans="1:12" ht="15">
      <c r="A3" s="408"/>
      <c r="B3" s="408"/>
      <c r="C3" s="297"/>
      <c r="D3" s="407" t="s">
        <v>914</v>
      </c>
      <c r="E3" s="407"/>
      <c r="F3" s="407"/>
      <c r="G3" s="407"/>
      <c r="H3" s="407"/>
      <c r="I3" s="295"/>
      <c r="J3" s="295"/>
      <c r="K3" s="296"/>
      <c r="L3" s="296"/>
    </row>
    <row r="4" spans="1:12" ht="15">
      <c r="A4" s="298"/>
      <c r="B4" s="299"/>
      <c r="C4" s="297"/>
      <c r="D4" s="407" t="s">
        <v>1013</v>
      </c>
      <c r="E4" s="407"/>
      <c r="F4" s="407"/>
      <c r="G4" s="407"/>
      <c r="H4" s="407"/>
      <c r="I4" s="295"/>
      <c r="J4" s="295"/>
      <c r="K4" s="300"/>
      <c r="L4" s="296"/>
    </row>
    <row r="5" spans="1:10" ht="35.25" customHeight="1">
      <c r="A5" s="409" t="s">
        <v>1005</v>
      </c>
      <c r="B5" s="409"/>
      <c r="C5" s="409"/>
      <c r="D5" s="409"/>
      <c r="E5" s="409"/>
      <c r="F5" s="409"/>
      <c r="G5" s="409"/>
      <c r="H5" s="409"/>
      <c r="I5" s="301"/>
      <c r="J5" s="301"/>
    </row>
    <row r="6" spans="1:10" ht="22.5" customHeight="1" thickBot="1">
      <c r="A6" s="410" t="s">
        <v>900</v>
      </c>
      <c r="B6" s="410"/>
      <c r="C6" s="410"/>
      <c r="D6" s="410"/>
      <c r="E6" s="410"/>
      <c r="F6" s="410"/>
      <c r="G6" s="410"/>
      <c r="H6" s="410"/>
      <c r="I6" s="301"/>
      <c r="J6" s="301"/>
    </row>
    <row r="7" spans="1:8" ht="64.5" thickBot="1">
      <c r="A7" s="302" t="s">
        <v>770</v>
      </c>
      <c r="B7" s="303" t="s">
        <v>771</v>
      </c>
      <c r="C7" s="303" t="s">
        <v>3</v>
      </c>
      <c r="D7" s="303" t="s">
        <v>915</v>
      </c>
      <c r="E7" s="304" t="s">
        <v>5</v>
      </c>
      <c r="F7" s="305" t="s">
        <v>1001</v>
      </c>
      <c r="G7" s="305" t="s">
        <v>1006</v>
      </c>
      <c r="H7" s="306" t="s">
        <v>903</v>
      </c>
    </row>
    <row r="8" spans="1:8" ht="24.75" customHeight="1" thickBot="1">
      <c r="A8" s="302" t="s">
        <v>772</v>
      </c>
      <c r="B8" s="411" t="s">
        <v>711</v>
      </c>
      <c r="C8" s="412"/>
      <c r="D8" s="412"/>
      <c r="E8" s="412"/>
      <c r="F8" s="329">
        <f>F9+F43+F48+F63+F88+F128+F138+F151+F156</f>
        <v>22793.29</v>
      </c>
      <c r="G8" s="307">
        <f>G9+G43+G48+G63+G88+G128+G138+G151+G156</f>
        <v>6211.049999999999</v>
      </c>
      <c r="H8" s="308">
        <f>G8/F8</f>
        <v>0.272494668387056</v>
      </c>
    </row>
    <row r="9" spans="1:8" ht="20.25" customHeight="1">
      <c r="A9" s="309"/>
      <c r="B9" s="310" t="s">
        <v>9</v>
      </c>
      <c r="C9" s="311" t="s">
        <v>10</v>
      </c>
      <c r="D9" s="311" t="s">
        <v>11</v>
      </c>
      <c r="E9" s="311" t="s">
        <v>12</v>
      </c>
      <c r="F9" s="312">
        <f>F10+F16+F23+F29+F33</f>
        <v>9486.48</v>
      </c>
      <c r="G9" s="312">
        <f>G10+G16+G23+G29+G33</f>
        <v>3883</v>
      </c>
      <c r="H9" s="313">
        <f aca="true" t="shared" si="0" ref="H9:H72">G9/F9</f>
        <v>0.4093193681955794</v>
      </c>
    </row>
    <row r="10" spans="1:8" ht="63" customHeight="1">
      <c r="A10" s="314"/>
      <c r="B10" s="286" t="s">
        <v>773</v>
      </c>
      <c r="C10" s="288" t="s">
        <v>735</v>
      </c>
      <c r="D10" s="288" t="s">
        <v>774</v>
      </c>
      <c r="E10" s="288" t="s">
        <v>775</v>
      </c>
      <c r="F10" s="287">
        <f>F11</f>
        <v>310</v>
      </c>
      <c r="G10" s="287">
        <f>G11</f>
        <v>123.17</v>
      </c>
      <c r="H10" s="315">
        <f t="shared" si="0"/>
        <v>0.3973225806451613</v>
      </c>
    </row>
    <row r="11" spans="1:8" ht="62.25" customHeight="1">
      <c r="A11" s="314"/>
      <c r="B11" s="316" t="s">
        <v>776</v>
      </c>
      <c r="C11" s="289" t="s">
        <v>735</v>
      </c>
      <c r="D11" s="289" t="s">
        <v>777</v>
      </c>
      <c r="E11" s="289" t="s">
        <v>775</v>
      </c>
      <c r="F11" s="317">
        <f>F12+F14</f>
        <v>310</v>
      </c>
      <c r="G11" s="317">
        <f>G12+G14</f>
        <v>123.17</v>
      </c>
      <c r="H11" s="318">
        <f t="shared" si="0"/>
        <v>0.3973225806451613</v>
      </c>
    </row>
    <row r="12" spans="1:8" ht="15.75" customHeight="1" hidden="1">
      <c r="A12" s="314"/>
      <c r="B12" s="316" t="s">
        <v>16</v>
      </c>
      <c r="C12" s="289" t="s">
        <v>735</v>
      </c>
      <c r="D12" s="289" t="s">
        <v>778</v>
      </c>
      <c r="E12" s="289" t="s">
        <v>775</v>
      </c>
      <c r="F12" s="317"/>
      <c r="G12" s="317"/>
      <c r="H12" s="318" t="e">
        <f t="shared" si="0"/>
        <v>#DIV/0!</v>
      </c>
    </row>
    <row r="13" spans="1:8" ht="23.25" customHeight="1" hidden="1">
      <c r="A13" s="314"/>
      <c r="B13" s="316" t="s">
        <v>779</v>
      </c>
      <c r="C13" s="289" t="s">
        <v>735</v>
      </c>
      <c r="D13" s="289" t="s">
        <v>778</v>
      </c>
      <c r="E13" s="289">
        <v>500</v>
      </c>
      <c r="F13" s="317"/>
      <c r="G13" s="317"/>
      <c r="H13" s="318" t="e">
        <f t="shared" si="0"/>
        <v>#DIV/0!</v>
      </c>
    </row>
    <row r="14" spans="1:8" ht="26.25" customHeight="1">
      <c r="A14" s="314"/>
      <c r="B14" s="316" t="s">
        <v>736</v>
      </c>
      <c r="C14" s="289" t="s">
        <v>735</v>
      </c>
      <c r="D14" s="289" t="s">
        <v>780</v>
      </c>
      <c r="E14" s="289" t="s">
        <v>12</v>
      </c>
      <c r="F14" s="317">
        <f>F15</f>
        <v>310</v>
      </c>
      <c r="G14" s="317">
        <f>G15</f>
        <v>123.17</v>
      </c>
      <c r="H14" s="318">
        <f t="shared" si="0"/>
        <v>0.3973225806451613</v>
      </c>
    </row>
    <row r="15" spans="1:8" ht="29.25" customHeight="1">
      <c r="A15" s="314"/>
      <c r="B15" s="316" t="s">
        <v>779</v>
      </c>
      <c r="C15" s="289" t="s">
        <v>735</v>
      </c>
      <c r="D15" s="289" t="s">
        <v>780</v>
      </c>
      <c r="E15" s="289">
        <v>500</v>
      </c>
      <c r="F15" s="317">
        <v>310</v>
      </c>
      <c r="G15" s="317">
        <v>123.17</v>
      </c>
      <c r="H15" s="318">
        <f t="shared" si="0"/>
        <v>0.3973225806451613</v>
      </c>
    </row>
    <row r="16" spans="1:8" ht="70.5" customHeight="1">
      <c r="A16" s="314"/>
      <c r="B16" s="286" t="s">
        <v>782</v>
      </c>
      <c r="C16" s="288" t="s">
        <v>15</v>
      </c>
      <c r="D16" s="288" t="s">
        <v>783</v>
      </c>
      <c r="E16" s="288" t="s">
        <v>775</v>
      </c>
      <c r="F16" s="287">
        <f>F17</f>
        <v>8156.58</v>
      </c>
      <c r="G16" s="287">
        <f>G17</f>
        <v>3482.94</v>
      </c>
      <c r="H16" s="315">
        <f t="shared" si="0"/>
        <v>0.42700984971642525</v>
      </c>
    </row>
    <row r="17" spans="1:8" ht="63.75" customHeight="1">
      <c r="A17" s="314"/>
      <c r="B17" s="316" t="s">
        <v>776</v>
      </c>
      <c r="C17" s="289" t="s">
        <v>15</v>
      </c>
      <c r="D17" s="289" t="s">
        <v>777</v>
      </c>
      <c r="E17" s="289" t="s">
        <v>12</v>
      </c>
      <c r="F17" s="317">
        <f>F18+F21+F27</f>
        <v>8156.58</v>
      </c>
      <c r="G17" s="317">
        <f>G18+G21+G27</f>
        <v>3482.94</v>
      </c>
      <c r="H17" s="318">
        <f t="shared" si="0"/>
        <v>0.42700984971642525</v>
      </c>
    </row>
    <row r="18" spans="1:8" ht="16.5" customHeight="1">
      <c r="A18" s="314"/>
      <c r="B18" s="316" t="s">
        <v>14</v>
      </c>
      <c r="C18" s="289" t="s">
        <v>15</v>
      </c>
      <c r="D18" s="289" t="s">
        <v>778</v>
      </c>
      <c r="E18" s="289" t="s">
        <v>12</v>
      </c>
      <c r="F18" s="317">
        <f>F19+F20</f>
        <v>6880.3</v>
      </c>
      <c r="G18" s="317">
        <f>G19+G20</f>
        <v>2913</v>
      </c>
      <c r="H18" s="318">
        <f t="shared" si="0"/>
        <v>0.42338270133569755</v>
      </c>
    </row>
    <row r="19" spans="1:8" ht="25.5">
      <c r="A19" s="314"/>
      <c r="B19" s="316" t="s">
        <v>976</v>
      </c>
      <c r="C19" s="289" t="s">
        <v>15</v>
      </c>
      <c r="D19" s="289" t="s">
        <v>992</v>
      </c>
      <c r="E19" s="289">
        <v>500</v>
      </c>
      <c r="F19" s="317">
        <v>5031.79</v>
      </c>
      <c r="G19" s="317">
        <v>2349.93</v>
      </c>
      <c r="H19" s="318">
        <f t="shared" si="0"/>
        <v>0.4670167077719857</v>
      </c>
    </row>
    <row r="20" spans="1:8" ht="36" customHeight="1">
      <c r="A20" s="314"/>
      <c r="B20" s="316" t="s">
        <v>977</v>
      </c>
      <c r="C20" s="289" t="s">
        <v>15</v>
      </c>
      <c r="D20" s="289" t="s">
        <v>993</v>
      </c>
      <c r="E20" s="289">
        <v>500</v>
      </c>
      <c r="F20" s="317">
        <v>1848.51</v>
      </c>
      <c r="G20" s="317">
        <v>563.07</v>
      </c>
      <c r="H20" s="318">
        <f t="shared" si="0"/>
        <v>0.30460749468490844</v>
      </c>
    </row>
    <row r="21" spans="1:9" ht="28.5" customHeight="1">
      <c r="A21" s="314"/>
      <c r="B21" s="316" t="s">
        <v>785</v>
      </c>
      <c r="C21" s="289" t="s">
        <v>15</v>
      </c>
      <c r="D21" s="289" t="s">
        <v>786</v>
      </c>
      <c r="E21" s="289" t="s">
        <v>12</v>
      </c>
      <c r="F21" s="317">
        <f>F22</f>
        <v>1046.78</v>
      </c>
      <c r="G21" s="317">
        <f>G22</f>
        <v>455.14</v>
      </c>
      <c r="H21" s="318">
        <f t="shared" si="0"/>
        <v>0.434800053497392</v>
      </c>
      <c r="I21" s="319"/>
    </row>
    <row r="22" spans="1:8" ht="25.5" customHeight="1">
      <c r="A22" s="314"/>
      <c r="B22" s="316" t="s">
        <v>779</v>
      </c>
      <c r="C22" s="289" t="s">
        <v>15</v>
      </c>
      <c r="D22" s="289" t="s">
        <v>786</v>
      </c>
      <c r="E22" s="289">
        <v>500</v>
      </c>
      <c r="F22" s="317">
        <v>1046.78</v>
      </c>
      <c r="G22" s="317">
        <v>455.14</v>
      </c>
      <c r="H22" s="318">
        <f t="shared" si="0"/>
        <v>0.434800053497392</v>
      </c>
    </row>
    <row r="23" spans="1:8" ht="15.75" customHeight="1" hidden="1">
      <c r="A23" s="314"/>
      <c r="B23" s="286" t="s">
        <v>906</v>
      </c>
      <c r="C23" s="288" t="s">
        <v>918</v>
      </c>
      <c r="D23" s="288" t="s">
        <v>11</v>
      </c>
      <c r="E23" s="288" t="s">
        <v>12</v>
      </c>
      <c r="F23" s="287">
        <f aca="true" t="shared" si="1" ref="F23:G25">F24</f>
        <v>0</v>
      </c>
      <c r="G23" s="287">
        <f t="shared" si="1"/>
        <v>0</v>
      </c>
      <c r="H23" s="315" t="e">
        <f t="shared" si="0"/>
        <v>#DIV/0!</v>
      </c>
    </row>
    <row r="24" spans="1:8" ht="25.5" customHeight="1" hidden="1">
      <c r="A24" s="314"/>
      <c r="B24" s="316" t="s">
        <v>907</v>
      </c>
      <c r="C24" s="289" t="s">
        <v>918</v>
      </c>
      <c r="D24" s="289" t="s">
        <v>908</v>
      </c>
      <c r="E24" s="289" t="s">
        <v>12</v>
      </c>
      <c r="F24" s="317">
        <f t="shared" si="1"/>
        <v>0</v>
      </c>
      <c r="G24" s="317">
        <f t="shared" si="1"/>
        <v>0</v>
      </c>
      <c r="H24" s="318" t="e">
        <f t="shared" si="0"/>
        <v>#DIV/0!</v>
      </c>
    </row>
    <row r="25" spans="1:8" ht="15.75" customHeight="1" hidden="1">
      <c r="A25" s="314"/>
      <c r="B25" s="316" t="s">
        <v>909</v>
      </c>
      <c r="C25" s="289" t="s">
        <v>918</v>
      </c>
      <c r="D25" s="289" t="s">
        <v>910</v>
      </c>
      <c r="E25" s="289" t="s">
        <v>12</v>
      </c>
      <c r="F25" s="317">
        <f t="shared" si="1"/>
        <v>0</v>
      </c>
      <c r="G25" s="317">
        <f t="shared" si="1"/>
        <v>0</v>
      </c>
      <c r="H25" s="318" t="e">
        <f t="shared" si="0"/>
        <v>#DIV/0!</v>
      </c>
    </row>
    <row r="26" spans="1:8" ht="16.5" customHeight="1" hidden="1">
      <c r="A26" s="314"/>
      <c r="B26" s="316" t="s">
        <v>790</v>
      </c>
      <c r="C26" s="289" t="s">
        <v>918</v>
      </c>
      <c r="D26" s="289" t="s">
        <v>910</v>
      </c>
      <c r="E26" s="289" t="s">
        <v>801</v>
      </c>
      <c r="F26" s="317"/>
      <c r="G26" s="317"/>
      <c r="H26" s="318" t="e">
        <f t="shared" si="0"/>
        <v>#DIV/0!</v>
      </c>
    </row>
    <row r="27" spans="1:8" ht="16.5" customHeight="1">
      <c r="A27" s="314"/>
      <c r="B27" s="320" t="s">
        <v>883</v>
      </c>
      <c r="C27" s="289" t="s">
        <v>15</v>
      </c>
      <c r="D27" s="289" t="s">
        <v>884</v>
      </c>
      <c r="E27" s="289" t="s">
        <v>12</v>
      </c>
      <c r="F27" s="317">
        <f>F28</f>
        <v>229.5</v>
      </c>
      <c r="G27" s="317">
        <f>G28</f>
        <v>114.8</v>
      </c>
      <c r="H27" s="318">
        <f t="shared" si="0"/>
        <v>0.5002178649237473</v>
      </c>
    </row>
    <row r="28" spans="1:8" ht="12.75" customHeight="1">
      <c r="A28" s="314"/>
      <c r="B28" s="316" t="s">
        <v>881</v>
      </c>
      <c r="C28" s="289" t="s">
        <v>15</v>
      </c>
      <c r="D28" s="289" t="s">
        <v>884</v>
      </c>
      <c r="E28" s="289" t="s">
        <v>187</v>
      </c>
      <c r="F28" s="317">
        <v>229.5</v>
      </c>
      <c r="G28" s="317">
        <v>114.8</v>
      </c>
      <c r="H28" s="315">
        <f t="shared" si="0"/>
        <v>0.5002178649237473</v>
      </c>
    </row>
    <row r="29" spans="1:8" ht="16.5" customHeight="1">
      <c r="A29" s="314"/>
      <c r="B29" s="286" t="s">
        <v>465</v>
      </c>
      <c r="C29" s="288" t="s">
        <v>947</v>
      </c>
      <c r="D29" s="288" t="s">
        <v>11</v>
      </c>
      <c r="E29" s="288" t="s">
        <v>12</v>
      </c>
      <c r="F29" s="287">
        <f aca="true" t="shared" si="2" ref="F29:G31">F30</f>
        <v>100</v>
      </c>
      <c r="G29" s="287">
        <f t="shared" si="2"/>
        <v>0</v>
      </c>
      <c r="H29" s="315">
        <f t="shared" si="0"/>
        <v>0</v>
      </c>
    </row>
    <row r="30" spans="1:8" ht="14.25" customHeight="1">
      <c r="A30" s="314"/>
      <c r="B30" s="316" t="s">
        <v>465</v>
      </c>
      <c r="C30" s="289" t="s">
        <v>947</v>
      </c>
      <c r="D30" s="289" t="s">
        <v>466</v>
      </c>
      <c r="E30" s="289" t="s">
        <v>12</v>
      </c>
      <c r="F30" s="317">
        <f t="shared" si="2"/>
        <v>100</v>
      </c>
      <c r="G30" s="317">
        <f t="shared" si="2"/>
        <v>0</v>
      </c>
      <c r="H30" s="318">
        <f t="shared" si="0"/>
        <v>0</v>
      </c>
    </row>
    <row r="31" spans="1:8" ht="26.25" customHeight="1">
      <c r="A31" s="314"/>
      <c r="B31" s="316" t="s">
        <v>788</v>
      </c>
      <c r="C31" s="289" t="s">
        <v>947</v>
      </c>
      <c r="D31" s="289" t="s">
        <v>789</v>
      </c>
      <c r="E31" s="289" t="s">
        <v>12</v>
      </c>
      <c r="F31" s="317">
        <f t="shared" si="2"/>
        <v>100</v>
      </c>
      <c r="G31" s="317">
        <f t="shared" si="2"/>
        <v>0</v>
      </c>
      <c r="H31" s="318">
        <f t="shared" si="0"/>
        <v>0</v>
      </c>
    </row>
    <row r="32" spans="1:8" ht="20.25" customHeight="1">
      <c r="A32" s="314"/>
      <c r="B32" s="316" t="s">
        <v>790</v>
      </c>
      <c r="C32" s="289" t="s">
        <v>947</v>
      </c>
      <c r="D32" s="289" t="s">
        <v>789</v>
      </c>
      <c r="E32" s="289" t="s">
        <v>146</v>
      </c>
      <c r="F32" s="317">
        <v>100</v>
      </c>
      <c r="G32" s="317">
        <v>0</v>
      </c>
      <c r="H32" s="318">
        <f t="shared" si="0"/>
        <v>0</v>
      </c>
    </row>
    <row r="33" spans="1:8" ht="24" customHeight="1">
      <c r="A33" s="314"/>
      <c r="B33" s="286" t="s">
        <v>399</v>
      </c>
      <c r="C33" s="288" t="s">
        <v>526</v>
      </c>
      <c r="D33" s="288" t="s">
        <v>492</v>
      </c>
      <c r="E33" s="288" t="s">
        <v>775</v>
      </c>
      <c r="F33" s="287">
        <f>F34+F39</f>
        <v>919.9000000000001</v>
      </c>
      <c r="G33" s="287">
        <f>G34+G39</f>
        <v>276.89000000000004</v>
      </c>
      <c r="H33" s="315">
        <f t="shared" si="0"/>
        <v>0.30100010870746824</v>
      </c>
    </row>
    <row r="34" spans="1:8" ht="26.25" customHeight="1">
      <c r="A34" s="314"/>
      <c r="B34" s="316" t="s">
        <v>557</v>
      </c>
      <c r="C34" s="289" t="s">
        <v>526</v>
      </c>
      <c r="D34" s="289" t="s">
        <v>558</v>
      </c>
      <c r="E34" s="289" t="s">
        <v>12</v>
      </c>
      <c r="F34" s="317">
        <f>F35+F37</f>
        <v>670.1</v>
      </c>
      <c r="G34" s="317">
        <f>G35+G37</f>
        <v>86.79</v>
      </c>
      <c r="H34" s="318">
        <f t="shared" si="0"/>
        <v>0.12951798239068796</v>
      </c>
    </row>
    <row r="35" spans="1:8" ht="26.25" customHeight="1">
      <c r="A35" s="314"/>
      <c r="B35" s="316" t="s">
        <v>974</v>
      </c>
      <c r="C35" s="289" t="s">
        <v>526</v>
      </c>
      <c r="D35" s="289" t="s">
        <v>945</v>
      </c>
      <c r="E35" s="289" t="s">
        <v>12</v>
      </c>
      <c r="F35" s="317">
        <f>F36</f>
        <v>109.9</v>
      </c>
      <c r="G35" s="317">
        <f>G36</f>
        <v>0</v>
      </c>
      <c r="H35" s="318">
        <f t="shared" si="0"/>
        <v>0</v>
      </c>
    </row>
    <row r="36" spans="1:8" ht="26.25" customHeight="1">
      <c r="A36" s="314"/>
      <c r="B36" s="316" t="s">
        <v>799</v>
      </c>
      <c r="C36" s="289" t="s">
        <v>526</v>
      </c>
      <c r="D36" s="289" t="s">
        <v>945</v>
      </c>
      <c r="E36" s="289">
        <v>500</v>
      </c>
      <c r="F36" s="317">
        <v>109.9</v>
      </c>
      <c r="G36" s="317">
        <v>0</v>
      </c>
      <c r="H36" s="318">
        <f t="shared" si="0"/>
        <v>0</v>
      </c>
    </row>
    <row r="37" spans="1:8" ht="27.75" customHeight="1">
      <c r="A37" s="314"/>
      <c r="B37" s="316" t="s">
        <v>791</v>
      </c>
      <c r="C37" s="289" t="s">
        <v>526</v>
      </c>
      <c r="D37" s="289" t="s">
        <v>792</v>
      </c>
      <c r="E37" s="289" t="s">
        <v>12</v>
      </c>
      <c r="F37" s="317">
        <f>F38</f>
        <v>560.2</v>
      </c>
      <c r="G37" s="317">
        <f>G38</f>
        <v>86.79</v>
      </c>
      <c r="H37" s="318">
        <f t="shared" si="0"/>
        <v>0.15492681185290968</v>
      </c>
    </row>
    <row r="38" spans="1:8" ht="27.75" customHeight="1">
      <c r="A38" s="314"/>
      <c r="B38" s="316" t="s">
        <v>779</v>
      </c>
      <c r="C38" s="289" t="s">
        <v>526</v>
      </c>
      <c r="D38" s="289" t="s">
        <v>933</v>
      </c>
      <c r="E38" s="289">
        <v>500</v>
      </c>
      <c r="F38" s="317">
        <v>560.2</v>
      </c>
      <c r="G38" s="317">
        <v>86.79</v>
      </c>
      <c r="H38" s="318">
        <f t="shared" si="0"/>
        <v>0.15492681185290968</v>
      </c>
    </row>
    <row r="39" spans="1:8" ht="27.75" customHeight="1">
      <c r="A39" s="314"/>
      <c r="B39" s="286" t="s">
        <v>819</v>
      </c>
      <c r="C39" s="288" t="s">
        <v>526</v>
      </c>
      <c r="D39" s="288" t="s">
        <v>942</v>
      </c>
      <c r="E39" s="288">
        <v>500</v>
      </c>
      <c r="F39" s="287">
        <f>F40+F41+F42</f>
        <v>249.8</v>
      </c>
      <c r="G39" s="287">
        <f>G40+G41+G42</f>
        <v>190.10000000000002</v>
      </c>
      <c r="H39" s="315">
        <f t="shared" si="0"/>
        <v>0.7610088070456366</v>
      </c>
    </row>
    <row r="40" spans="1:8" ht="27.75" customHeight="1">
      <c r="A40" s="314"/>
      <c r="B40" s="316" t="s">
        <v>994</v>
      </c>
      <c r="C40" s="289" t="s">
        <v>526</v>
      </c>
      <c r="D40" s="289" t="s">
        <v>946</v>
      </c>
      <c r="E40" s="289">
        <v>500</v>
      </c>
      <c r="F40" s="317">
        <v>53.8</v>
      </c>
      <c r="G40" s="317">
        <v>11.8</v>
      </c>
      <c r="H40" s="318">
        <f t="shared" si="0"/>
        <v>0.21933085501858737</v>
      </c>
    </row>
    <row r="41" spans="1:8" ht="27" customHeight="1" hidden="1">
      <c r="A41" s="314"/>
      <c r="B41" s="316" t="s">
        <v>948</v>
      </c>
      <c r="C41" s="289" t="s">
        <v>526</v>
      </c>
      <c r="D41" s="289" t="s">
        <v>944</v>
      </c>
      <c r="E41" s="289">
        <v>500</v>
      </c>
      <c r="F41" s="317"/>
      <c r="G41" s="317"/>
      <c r="H41" s="318" t="e">
        <f t="shared" si="0"/>
        <v>#DIV/0!</v>
      </c>
    </row>
    <row r="42" spans="1:8" ht="26.25" customHeight="1">
      <c r="A42" s="314"/>
      <c r="B42" s="316" t="s">
        <v>995</v>
      </c>
      <c r="C42" s="289" t="s">
        <v>526</v>
      </c>
      <c r="D42" s="289" t="s">
        <v>949</v>
      </c>
      <c r="E42" s="289">
        <v>500</v>
      </c>
      <c r="F42" s="317">
        <v>196</v>
      </c>
      <c r="G42" s="317">
        <v>178.3</v>
      </c>
      <c r="H42" s="318">
        <f t="shared" si="0"/>
        <v>0.9096938775510205</v>
      </c>
    </row>
    <row r="43" spans="1:8" ht="26.25" customHeight="1">
      <c r="A43" s="314"/>
      <c r="B43" s="286" t="s">
        <v>794</v>
      </c>
      <c r="C43" s="288" t="s">
        <v>457</v>
      </c>
      <c r="D43" s="288" t="s">
        <v>492</v>
      </c>
      <c r="E43" s="288" t="s">
        <v>775</v>
      </c>
      <c r="F43" s="287">
        <f aca="true" t="shared" si="3" ref="F43:G46">F44</f>
        <v>295.9</v>
      </c>
      <c r="G43" s="287">
        <f t="shared" si="3"/>
        <v>136.09</v>
      </c>
      <c r="H43" s="315">
        <f t="shared" si="0"/>
        <v>0.45991889151740456</v>
      </c>
    </row>
    <row r="44" spans="1:8" ht="26.25" customHeight="1">
      <c r="A44" s="314"/>
      <c r="B44" s="286" t="s">
        <v>795</v>
      </c>
      <c r="C44" s="288" t="s">
        <v>891</v>
      </c>
      <c r="D44" s="288" t="s">
        <v>11</v>
      </c>
      <c r="E44" s="288" t="s">
        <v>12</v>
      </c>
      <c r="F44" s="287">
        <f t="shared" si="3"/>
        <v>295.9</v>
      </c>
      <c r="G44" s="287">
        <f t="shared" si="3"/>
        <v>136.09</v>
      </c>
      <c r="H44" s="315">
        <f t="shared" si="0"/>
        <v>0.45991889151740456</v>
      </c>
    </row>
    <row r="45" spans="1:8" ht="26.25" customHeight="1">
      <c r="A45" s="314"/>
      <c r="B45" s="316" t="s">
        <v>796</v>
      </c>
      <c r="C45" s="289" t="s">
        <v>891</v>
      </c>
      <c r="D45" s="289" t="s">
        <v>17</v>
      </c>
      <c r="E45" s="289" t="s">
        <v>12</v>
      </c>
      <c r="F45" s="317">
        <f t="shared" si="3"/>
        <v>295.9</v>
      </c>
      <c r="G45" s="317">
        <f t="shared" si="3"/>
        <v>136.09</v>
      </c>
      <c r="H45" s="318">
        <f t="shared" si="0"/>
        <v>0.45991889151740456</v>
      </c>
    </row>
    <row r="46" spans="1:8" ht="25.5" customHeight="1">
      <c r="A46" s="314"/>
      <c r="B46" s="316" t="s">
        <v>797</v>
      </c>
      <c r="C46" s="289" t="s">
        <v>891</v>
      </c>
      <c r="D46" s="289" t="s">
        <v>798</v>
      </c>
      <c r="E46" s="289" t="s">
        <v>12</v>
      </c>
      <c r="F46" s="317">
        <f t="shared" si="3"/>
        <v>295.9</v>
      </c>
      <c r="G46" s="317">
        <f t="shared" si="3"/>
        <v>136.09</v>
      </c>
      <c r="H46" s="318">
        <f t="shared" si="0"/>
        <v>0.45991889151740456</v>
      </c>
    </row>
    <row r="47" spans="1:8" ht="49.5" customHeight="1">
      <c r="A47" s="314"/>
      <c r="B47" s="316" t="s">
        <v>799</v>
      </c>
      <c r="C47" s="289" t="s">
        <v>891</v>
      </c>
      <c r="D47" s="289" t="s">
        <v>798</v>
      </c>
      <c r="E47" s="289" t="s">
        <v>801</v>
      </c>
      <c r="F47" s="317">
        <v>295.9</v>
      </c>
      <c r="G47" s="317">
        <v>136.09</v>
      </c>
      <c r="H47" s="318">
        <f t="shared" si="0"/>
        <v>0.45991889151740456</v>
      </c>
    </row>
    <row r="48" spans="1:8" ht="39" customHeight="1">
      <c r="A48" s="314"/>
      <c r="B48" s="286" t="s">
        <v>233</v>
      </c>
      <c r="C48" s="288" t="s">
        <v>234</v>
      </c>
      <c r="D48" s="288" t="s">
        <v>11</v>
      </c>
      <c r="E48" s="288" t="s">
        <v>12</v>
      </c>
      <c r="F48" s="287">
        <f>F49+F58</f>
        <v>316.5</v>
      </c>
      <c r="G48" s="287">
        <f>G49+G58</f>
        <v>23.4</v>
      </c>
      <c r="H48" s="315">
        <f t="shared" si="0"/>
        <v>0.07393364928909953</v>
      </c>
    </row>
    <row r="49" spans="1:8" ht="49.5" customHeight="1">
      <c r="A49" s="314"/>
      <c r="B49" s="286" t="s">
        <v>950</v>
      </c>
      <c r="C49" s="288" t="s">
        <v>527</v>
      </c>
      <c r="D49" s="288" t="s">
        <v>30</v>
      </c>
      <c r="E49" s="288" t="s">
        <v>12</v>
      </c>
      <c r="F49" s="287">
        <f>F50+F53+F55</f>
        <v>150</v>
      </c>
      <c r="G49" s="287">
        <f>G50+G53+G55</f>
        <v>17</v>
      </c>
      <c r="H49" s="315">
        <f t="shared" si="0"/>
        <v>0.11333333333333333</v>
      </c>
    </row>
    <row r="50" spans="1:8" ht="51" customHeight="1">
      <c r="A50" s="314"/>
      <c r="B50" s="316" t="s">
        <v>469</v>
      </c>
      <c r="C50" s="289" t="s">
        <v>527</v>
      </c>
      <c r="D50" s="289" t="s">
        <v>470</v>
      </c>
      <c r="E50" s="289" t="s">
        <v>12</v>
      </c>
      <c r="F50" s="317">
        <f>F51</f>
        <v>50</v>
      </c>
      <c r="G50" s="317">
        <f>G51</f>
        <v>17</v>
      </c>
      <c r="H50" s="318">
        <f t="shared" si="0"/>
        <v>0.34</v>
      </c>
    </row>
    <row r="51" spans="1:8" ht="15.75" customHeight="1">
      <c r="A51" s="314"/>
      <c r="B51" s="316" t="s">
        <v>471</v>
      </c>
      <c r="C51" s="289" t="s">
        <v>527</v>
      </c>
      <c r="D51" s="289" t="s">
        <v>803</v>
      </c>
      <c r="E51" s="289" t="s">
        <v>12</v>
      </c>
      <c r="F51" s="317">
        <f>F52</f>
        <v>50</v>
      </c>
      <c r="G51" s="317">
        <f>G52</f>
        <v>17</v>
      </c>
      <c r="H51" s="318">
        <f t="shared" si="0"/>
        <v>0.34</v>
      </c>
    </row>
    <row r="52" spans="1:8" ht="37.5" customHeight="1">
      <c r="A52" s="314"/>
      <c r="B52" s="316" t="s">
        <v>804</v>
      </c>
      <c r="C52" s="289" t="s">
        <v>527</v>
      </c>
      <c r="D52" s="289" t="s">
        <v>803</v>
      </c>
      <c r="E52" s="289" t="s">
        <v>801</v>
      </c>
      <c r="F52" s="317">
        <v>50</v>
      </c>
      <c r="G52" s="317">
        <v>17</v>
      </c>
      <c r="H52" s="318">
        <f t="shared" si="0"/>
        <v>0.34</v>
      </c>
    </row>
    <row r="53" spans="1:8" ht="49.5" customHeight="1" hidden="1">
      <c r="A53" s="314"/>
      <c r="B53" s="286" t="s">
        <v>819</v>
      </c>
      <c r="C53" s="288" t="s">
        <v>527</v>
      </c>
      <c r="D53" s="288" t="s">
        <v>942</v>
      </c>
      <c r="E53" s="288">
        <v>500</v>
      </c>
      <c r="F53" s="287">
        <f>F54</f>
        <v>0</v>
      </c>
      <c r="G53" s="287">
        <f>G54</f>
        <v>0</v>
      </c>
      <c r="H53" s="315" t="e">
        <f t="shared" si="0"/>
        <v>#DIV/0!</v>
      </c>
    </row>
    <row r="54" spans="1:8" ht="17.25" customHeight="1" hidden="1">
      <c r="A54" s="314"/>
      <c r="B54" s="316" t="s">
        <v>951</v>
      </c>
      <c r="C54" s="289" t="s">
        <v>527</v>
      </c>
      <c r="D54" s="289" t="s">
        <v>952</v>
      </c>
      <c r="E54" s="289">
        <v>500</v>
      </c>
      <c r="F54" s="317"/>
      <c r="G54" s="317"/>
      <c r="H54" s="318" t="e">
        <f t="shared" si="0"/>
        <v>#DIV/0!</v>
      </c>
    </row>
    <row r="55" spans="1:8" ht="26.25" customHeight="1">
      <c r="A55" s="314"/>
      <c r="B55" s="316" t="s">
        <v>620</v>
      </c>
      <c r="C55" s="289" t="s">
        <v>527</v>
      </c>
      <c r="D55" s="289" t="s">
        <v>618</v>
      </c>
      <c r="E55" s="289" t="s">
        <v>12</v>
      </c>
      <c r="F55" s="317">
        <f>F56</f>
        <v>100</v>
      </c>
      <c r="G55" s="317">
        <f>G56</f>
        <v>0</v>
      </c>
      <c r="H55" s="318">
        <f t="shared" si="0"/>
        <v>0</v>
      </c>
    </row>
    <row r="56" spans="1:8" ht="55.5" customHeight="1">
      <c r="A56" s="314"/>
      <c r="B56" s="316" t="s">
        <v>806</v>
      </c>
      <c r="C56" s="289" t="s">
        <v>527</v>
      </c>
      <c r="D56" s="289" t="s">
        <v>807</v>
      </c>
      <c r="E56" s="289" t="s">
        <v>12</v>
      </c>
      <c r="F56" s="317">
        <f>F57</f>
        <v>100</v>
      </c>
      <c r="G56" s="317">
        <f>G57</f>
        <v>0</v>
      </c>
      <c r="H56" s="318">
        <f t="shared" si="0"/>
        <v>0</v>
      </c>
    </row>
    <row r="57" spans="1:8" ht="17.25" customHeight="1">
      <c r="A57" s="314"/>
      <c r="B57" s="316" t="s">
        <v>804</v>
      </c>
      <c r="C57" s="289" t="s">
        <v>527</v>
      </c>
      <c r="D57" s="289" t="s">
        <v>807</v>
      </c>
      <c r="E57" s="289" t="s">
        <v>801</v>
      </c>
      <c r="F57" s="317">
        <v>100</v>
      </c>
      <c r="G57" s="317">
        <v>0</v>
      </c>
      <c r="H57" s="318">
        <f t="shared" si="0"/>
        <v>0</v>
      </c>
    </row>
    <row r="58" spans="1:8" ht="20.25" customHeight="1">
      <c r="A58" s="314"/>
      <c r="B58" s="286" t="s">
        <v>809</v>
      </c>
      <c r="C58" s="288" t="s">
        <v>236</v>
      </c>
      <c r="D58" s="288" t="s">
        <v>30</v>
      </c>
      <c r="E58" s="288" t="s">
        <v>12</v>
      </c>
      <c r="F58" s="287">
        <f>F59</f>
        <v>166.5</v>
      </c>
      <c r="G58" s="287">
        <f>G59</f>
        <v>6.4</v>
      </c>
      <c r="H58" s="315">
        <f t="shared" si="0"/>
        <v>0.038438438438438444</v>
      </c>
    </row>
    <row r="59" spans="1:8" ht="52.5" customHeight="1">
      <c r="A59" s="314"/>
      <c r="B59" s="286" t="s">
        <v>819</v>
      </c>
      <c r="C59" s="289" t="s">
        <v>236</v>
      </c>
      <c r="D59" s="289" t="s">
        <v>942</v>
      </c>
      <c r="E59" s="289" t="s">
        <v>12</v>
      </c>
      <c r="F59" s="317">
        <f>F60</f>
        <v>166.5</v>
      </c>
      <c r="G59" s="317">
        <f>G60</f>
        <v>6.4</v>
      </c>
      <c r="H59" s="318">
        <f t="shared" si="0"/>
        <v>0.038438438438438444</v>
      </c>
    </row>
    <row r="60" spans="1:8" ht="60" customHeight="1">
      <c r="A60" s="314"/>
      <c r="B60" s="316" t="s">
        <v>804</v>
      </c>
      <c r="C60" s="289" t="s">
        <v>236</v>
      </c>
      <c r="D60" s="289" t="s">
        <v>996</v>
      </c>
      <c r="E60" s="289" t="s">
        <v>12</v>
      </c>
      <c r="F60" s="317">
        <f>F61+F62</f>
        <v>166.5</v>
      </c>
      <c r="G60" s="317">
        <f>G61+G62</f>
        <v>6.4</v>
      </c>
      <c r="H60" s="318">
        <f t="shared" si="0"/>
        <v>0.038438438438438444</v>
      </c>
    </row>
    <row r="61" spans="1:8" ht="17.25" customHeight="1" hidden="1">
      <c r="A61" s="314"/>
      <c r="B61" s="316" t="s">
        <v>804</v>
      </c>
      <c r="C61" s="289" t="s">
        <v>236</v>
      </c>
      <c r="D61" s="289" t="s">
        <v>810</v>
      </c>
      <c r="E61" s="289" t="s">
        <v>154</v>
      </c>
      <c r="F61" s="317">
        <v>0</v>
      </c>
      <c r="G61" s="317">
        <v>0</v>
      </c>
      <c r="H61" s="318" t="e">
        <f t="shared" si="0"/>
        <v>#DIV/0!</v>
      </c>
    </row>
    <row r="62" spans="1:8" ht="25.5" customHeight="1">
      <c r="A62" s="314"/>
      <c r="B62" s="316" t="s">
        <v>997</v>
      </c>
      <c r="C62" s="289" t="s">
        <v>236</v>
      </c>
      <c r="D62" s="289" t="s">
        <v>996</v>
      </c>
      <c r="E62" s="289" t="s">
        <v>801</v>
      </c>
      <c r="F62" s="317">
        <v>166.5</v>
      </c>
      <c r="G62" s="317">
        <v>6.4</v>
      </c>
      <c r="H62" s="318">
        <f t="shared" si="0"/>
        <v>0.038438438438438444</v>
      </c>
    </row>
    <row r="63" spans="1:8" ht="30.75" customHeight="1">
      <c r="A63" s="314"/>
      <c r="B63" s="286" t="s">
        <v>813</v>
      </c>
      <c r="C63" s="288" t="s">
        <v>454</v>
      </c>
      <c r="D63" s="288" t="s">
        <v>11</v>
      </c>
      <c r="E63" s="288" t="s">
        <v>12</v>
      </c>
      <c r="F63" s="287">
        <f>F64+F68+F72+F76+F82+F85</f>
        <v>7373.21</v>
      </c>
      <c r="G63" s="287">
        <f>G64+G68+G72+G76+G82+G85</f>
        <v>243.96</v>
      </c>
      <c r="H63" s="315">
        <f t="shared" si="0"/>
        <v>0.03308735272696695</v>
      </c>
    </row>
    <row r="64" spans="1:8" ht="17.25" customHeight="1" hidden="1">
      <c r="A64" s="314"/>
      <c r="B64" s="286" t="s">
        <v>940</v>
      </c>
      <c r="C64" s="288" t="s">
        <v>939</v>
      </c>
      <c r="D64" s="288" t="s">
        <v>953</v>
      </c>
      <c r="E64" s="288" t="s">
        <v>12</v>
      </c>
      <c r="F64" s="287">
        <f aca="true" t="shared" si="4" ref="F64:G66">F65</f>
        <v>0</v>
      </c>
      <c r="G64" s="287">
        <f t="shared" si="4"/>
        <v>0</v>
      </c>
      <c r="H64" s="318" t="e">
        <f t="shared" si="0"/>
        <v>#DIV/0!</v>
      </c>
    </row>
    <row r="65" spans="1:8" ht="17.25" customHeight="1" hidden="1">
      <c r="A65" s="314"/>
      <c r="B65" s="316" t="s">
        <v>941</v>
      </c>
      <c r="C65" s="289" t="s">
        <v>939</v>
      </c>
      <c r="D65" s="289" t="s">
        <v>953</v>
      </c>
      <c r="E65" s="289" t="s">
        <v>12</v>
      </c>
      <c r="F65" s="317">
        <f t="shared" si="4"/>
        <v>0</v>
      </c>
      <c r="G65" s="317">
        <f t="shared" si="4"/>
        <v>0</v>
      </c>
      <c r="H65" s="318" t="e">
        <f t="shared" si="0"/>
        <v>#DIV/0!</v>
      </c>
    </row>
    <row r="66" spans="1:8" ht="17.25" customHeight="1" hidden="1">
      <c r="A66" s="314"/>
      <c r="B66" s="316" t="s">
        <v>954</v>
      </c>
      <c r="C66" s="289" t="s">
        <v>939</v>
      </c>
      <c r="D66" s="289" t="s">
        <v>953</v>
      </c>
      <c r="E66" s="289" t="s">
        <v>12</v>
      </c>
      <c r="F66" s="317">
        <f t="shared" si="4"/>
        <v>0</v>
      </c>
      <c r="G66" s="317">
        <f t="shared" si="4"/>
        <v>0</v>
      </c>
      <c r="H66" s="318" t="e">
        <f t="shared" si="0"/>
        <v>#DIV/0!</v>
      </c>
    </row>
    <row r="67" spans="1:8" ht="17.25" customHeight="1" hidden="1">
      <c r="A67" s="314"/>
      <c r="B67" s="316" t="s">
        <v>779</v>
      </c>
      <c r="C67" s="289" t="s">
        <v>939</v>
      </c>
      <c r="D67" s="289" t="s">
        <v>953</v>
      </c>
      <c r="E67" s="289" t="s">
        <v>801</v>
      </c>
      <c r="F67" s="317">
        <v>0</v>
      </c>
      <c r="G67" s="317">
        <v>0</v>
      </c>
      <c r="H67" s="318" t="e">
        <f t="shared" si="0"/>
        <v>#DIV/0!</v>
      </c>
    </row>
    <row r="68" spans="1:8" ht="15.75" customHeight="1" hidden="1">
      <c r="A68" s="314"/>
      <c r="B68" s="286" t="s">
        <v>814</v>
      </c>
      <c r="C68" s="288" t="s">
        <v>569</v>
      </c>
      <c r="D68" s="288" t="s">
        <v>11</v>
      </c>
      <c r="E68" s="288" t="s">
        <v>12</v>
      </c>
      <c r="F68" s="287">
        <f aca="true" t="shared" si="5" ref="F68:G70">F69</f>
        <v>0</v>
      </c>
      <c r="G68" s="287">
        <f t="shared" si="5"/>
        <v>0</v>
      </c>
      <c r="H68" s="318" t="e">
        <f t="shared" si="0"/>
        <v>#DIV/0!</v>
      </c>
    </row>
    <row r="69" spans="1:8" ht="25.5" customHeight="1" hidden="1">
      <c r="A69" s="314"/>
      <c r="B69" s="316" t="s">
        <v>570</v>
      </c>
      <c r="C69" s="289" t="s">
        <v>569</v>
      </c>
      <c r="D69" s="289" t="s">
        <v>572</v>
      </c>
      <c r="E69" s="289" t="s">
        <v>12</v>
      </c>
      <c r="F69" s="317">
        <f t="shared" si="5"/>
        <v>0</v>
      </c>
      <c r="G69" s="317">
        <f t="shared" si="5"/>
        <v>0</v>
      </c>
      <c r="H69" s="318" t="e">
        <f t="shared" si="0"/>
        <v>#DIV/0!</v>
      </c>
    </row>
    <row r="70" spans="1:8" ht="33.75" customHeight="1" hidden="1">
      <c r="A70" s="314"/>
      <c r="B70" s="316" t="s">
        <v>815</v>
      </c>
      <c r="C70" s="289" t="s">
        <v>569</v>
      </c>
      <c r="D70" s="289" t="s">
        <v>816</v>
      </c>
      <c r="E70" s="289" t="s">
        <v>12</v>
      </c>
      <c r="F70" s="317">
        <f t="shared" si="5"/>
        <v>0</v>
      </c>
      <c r="G70" s="317">
        <f t="shared" si="5"/>
        <v>0</v>
      </c>
      <c r="H70" s="318" t="e">
        <f t="shared" si="0"/>
        <v>#DIV/0!</v>
      </c>
    </row>
    <row r="71" spans="1:8" ht="33.75" customHeight="1" hidden="1">
      <c r="A71" s="314"/>
      <c r="B71" s="316" t="s">
        <v>817</v>
      </c>
      <c r="C71" s="289" t="s">
        <v>569</v>
      </c>
      <c r="D71" s="289" t="s">
        <v>816</v>
      </c>
      <c r="E71" s="289" t="s">
        <v>86</v>
      </c>
      <c r="F71" s="317">
        <v>0</v>
      </c>
      <c r="G71" s="317">
        <v>0</v>
      </c>
      <c r="H71" s="318" t="e">
        <f t="shared" si="0"/>
        <v>#DIV/0!</v>
      </c>
    </row>
    <row r="72" spans="1:8" ht="33.75" customHeight="1" hidden="1">
      <c r="A72" s="314"/>
      <c r="B72" s="286" t="s">
        <v>472</v>
      </c>
      <c r="C72" s="288" t="s">
        <v>528</v>
      </c>
      <c r="D72" s="288" t="s">
        <v>11</v>
      </c>
      <c r="E72" s="288" t="s">
        <v>12</v>
      </c>
      <c r="F72" s="287">
        <f aca="true" t="shared" si="6" ref="F72:G74">F73</f>
        <v>0</v>
      </c>
      <c r="G72" s="287">
        <f t="shared" si="6"/>
        <v>0</v>
      </c>
      <c r="H72" s="315" t="e">
        <f t="shared" si="0"/>
        <v>#DIV/0!</v>
      </c>
    </row>
    <row r="73" spans="1:8" ht="33.75" customHeight="1" hidden="1">
      <c r="A73" s="314"/>
      <c r="B73" s="316" t="s">
        <v>819</v>
      </c>
      <c r="C73" s="289" t="s">
        <v>528</v>
      </c>
      <c r="D73" s="289" t="s">
        <v>942</v>
      </c>
      <c r="E73" s="289" t="s">
        <v>12</v>
      </c>
      <c r="F73" s="317">
        <f t="shared" si="6"/>
        <v>0</v>
      </c>
      <c r="G73" s="317">
        <f t="shared" si="6"/>
        <v>0</v>
      </c>
      <c r="H73" s="318" t="e">
        <f aca="true" t="shared" si="7" ref="H73:H136">G73/F73</f>
        <v>#DIV/0!</v>
      </c>
    </row>
    <row r="74" spans="1:8" ht="33.75" customHeight="1" hidden="1">
      <c r="A74" s="314"/>
      <c r="B74" s="316" t="s">
        <v>966</v>
      </c>
      <c r="C74" s="289" t="s">
        <v>528</v>
      </c>
      <c r="D74" s="289" t="s">
        <v>975</v>
      </c>
      <c r="E74" s="289" t="s">
        <v>86</v>
      </c>
      <c r="F74" s="317">
        <f t="shared" si="6"/>
        <v>0</v>
      </c>
      <c r="G74" s="317">
        <f t="shared" si="6"/>
        <v>0</v>
      </c>
      <c r="H74" s="318" t="e">
        <f t="shared" si="7"/>
        <v>#DIV/0!</v>
      </c>
    </row>
    <row r="75" spans="1:8" ht="26.25" customHeight="1" hidden="1">
      <c r="A75" s="314"/>
      <c r="B75" s="321" t="s">
        <v>967</v>
      </c>
      <c r="C75" s="289" t="s">
        <v>528</v>
      </c>
      <c r="D75" s="289" t="s">
        <v>975</v>
      </c>
      <c r="E75" s="289" t="s">
        <v>86</v>
      </c>
      <c r="F75" s="317">
        <v>0</v>
      </c>
      <c r="G75" s="317">
        <v>0</v>
      </c>
      <c r="H75" s="318" t="e">
        <f t="shared" si="7"/>
        <v>#DIV/0!</v>
      </c>
    </row>
    <row r="76" spans="1:8" ht="15.75">
      <c r="A76" s="314"/>
      <c r="B76" s="286" t="s">
        <v>978</v>
      </c>
      <c r="C76" s="288" t="s">
        <v>529</v>
      </c>
      <c r="D76" s="288" t="s">
        <v>11</v>
      </c>
      <c r="E76" s="288" t="s">
        <v>12</v>
      </c>
      <c r="F76" s="287">
        <f>F77</f>
        <v>6873.21</v>
      </c>
      <c r="G76" s="287">
        <f>G77</f>
        <v>182.25</v>
      </c>
      <c r="H76" s="315">
        <f t="shared" si="7"/>
        <v>0.026515994709895376</v>
      </c>
    </row>
    <row r="77" spans="1:8" ht="51">
      <c r="A77" s="314"/>
      <c r="B77" s="316" t="s">
        <v>837</v>
      </c>
      <c r="C77" s="289" t="s">
        <v>529</v>
      </c>
      <c r="D77" s="289" t="s">
        <v>979</v>
      </c>
      <c r="E77" s="289" t="s">
        <v>12</v>
      </c>
      <c r="F77" s="317">
        <f>F78+F79+F80+F81</f>
        <v>6873.21</v>
      </c>
      <c r="G77" s="317">
        <f>G78+G79+G80+G81</f>
        <v>182.25</v>
      </c>
      <c r="H77" s="318">
        <f t="shared" si="7"/>
        <v>0.026515994709895376</v>
      </c>
    </row>
    <row r="78" spans="1:8" ht="51">
      <c r="A78" s="314"/>
      <c r="B78" s="316" t="s">
        <v>981</v>
      </c>
      <c r="C78" s="289" t="s">
        <v>529</v>
      </c>
      <c r="D78" s="289" t="s">
        <v>982</v>
      </c>
      <c r="E78" s="289" t="s">
        <v>1007</v>
      </c>
      <c r="F78" s="317">
        <v>1498.94</v>
      </c>
      <c r="G78" s="317">
        <v>0</v>
      </c>
      <c r="H78" s="318">
        <f t="shared" si="7"/>
        <v>0</v>
      </c>
    </row>
    <row r="79" spans="1:8" ht="25.5">
      <c r="A79" s="314"/>
      <c r="B79" s="316" t="s">
        <v>821</v>
      </c>
      <c r="C79" s="289" t="s">
        <v>529</v>
      </c>
      <c r="D79" s="289" t="s">
        <v>979</v>
      </c>
      <c r="E79" s="289" t="s">
        <v>801</v>
      </c>
      <c r="F79" s="317">
        <v>865.86</v>
      </c>
      <c r="G79" s="317">
        <v>182.25</v>
      </c>
      <c r="H79" s="318">
        <f t="shared" si="7"/>
        <v>0.21048437391726144</v>
      </c>
    </row>
    <row r="80" spans="1:8" ht="51">
      <c r="A80" s="314"/>
      <c r="B80" s="316" t="s">
        <v>983</v>
      </c>
      <c r="C80" s="289" t="s">
        <v>529</v>
      </c>
      <c r="D80" s="289" t="s">
        <v>984</v>
      </c>
      <c r="E80" s="289" t="s">
        <v>1007</v>
      </c>
      <c r="F80" s="317">
        <v>1228.92</v>
      </c>
      <c r="G80" s="317">
        <v>0</v>
      </c>
      <c r="H80" s="318">
        <f t="shared" si="7"/>
        <v>0</v>
      </c>
    </row>
    <row r="81" spans="1:8" ht="25.5">
      <c r="A81" s="314"/>
      <c r="B81" s="316" t="s">
        <v>821</v>
      </c>
      <c r="C81" s="289" t="s">
        <v>529</v>
      </c>
      <c r="D81" s="289" t="s">
        <v>980</v>
      </c>
      <c r="E81" s="289" t="s">
        <v>801</v>
      </c>
      <c r="F81" s="317">
        <v>3279.49</v>
      </c>
      <c r="G81" s="317">
        <v>0</v>
      </c>
      <c r="H81" s="318">
        <f t="shared" si="7"/>
        <v>0</v>
      </c>
    </row>
    <row r="82" spans="1:8" ht="13.5" customHeight="1">
      <c r="A82" s="314"/>
      <c r="B82" s="286" t="s">
        <v>476</v>
      </c>
      <c r="C82" s="288" t="s">
        <v>892</v>
      </c>
      <c r="D82" s="288" t="s">
        <v>11</v>
      </c>
      <c r="E82" s="288" t="s">
        <v>12</v>
      </c>
      <c r="F82" s="287">
        <f>F83</f>
        <v>200</v>
      </c>
      <c r="G82" s="287">
        <f>G83</f>
        <v>61.71</v>
      </c>
      <c r="H82" s="315">
        <f t="shared" si="7"/>
        <v>0.30855</v>
      </c>
    </row>
    <row r="83" spans="1:9" ht="18" customHeight="1">
      <c r="A83" s="314"/>
      <c r="B83" s="316" t="s">
        <v>955</v>
      </c>
      <c r="C83" s="289" t="s">
        <v>892</v>
      </c>
      <c r="D83" s="289" t="s">
        <v>956</v>
      </c>
      <c r="E83" s="289" t="s">
        <v>12</v>
      </c>
      <c r="F83" s="317">
        <f>F84</f>
        <v>200</v>
      </c>
      <c r="G83" s="317">
        <f>G84</f>
        <v>61.71</v>
      </c>
      <c r="H83" s="318">
        <f t="shared" si="7"/>
        <v>0.30855</v>
      </c>
      <c r="I83" s="319"/>
    </row>
    <row r="84" spans="1:8" ht="34.5" customHeight="1">
      <c r="A84" s="314"/>
      <c r="B84" s="316" t="s">
        <v>821</v>
      </c>
      <c r="C84" s="289" t="s">
        <v>892</v>
      </c>
      <c r="D84" s="289" t="s">
        <v>956</v>
      </c>
      <c r="E84" s="289" t="s">
        <v>801</v>
      </c>
      <c r="F84" s="317">
        <v>200</v>
      </c>
      <c r="G84" s="317">
        <v>61.71</v>
      </c>
      <c r="H84" s="318">
        <f t="shared" si="7"/>
        <v>0.30855</v>
      </c>
    </row>
    <row r="85" spans="1:8" ht="17.25" customHeight="1">
      <c r="A85" s="314"/>
      <c r="B85" s="286" t="s">
        <v>409</v>
      </c>
      <c r="C85" s="288" t="s">
        <v>893</v>
      </c>
      <c r="D85" s="288" t="s">
        <v>11</v>
      </c>
      <c r="E85" s="288" t="s">
        <v>12</v>
      </c>
      <c r="F85" s="287">
        <f>F86</f>
        <v>300</v>
      </c>
      <c r="G85" s="287">
        <f>G86</f>
        <v>0</v>
      </c>
      <c r="H85" s="315">
        <f t="shared" si="7"/>
        <v>0</v>
      </c>
    </row>
    <row r="86" spans="1:8" ht="29.25" customHeight="1">
      <c r="A86" s="314"/>
      <c r="B86" s="316" t="s">
        <v>823</v>
      </c>
      <c r="C86" s="289" t="s">
        <v>893</v>
      </c>
      <c r="D86" s="289" t="s">
        <v>824</v>
      </c>
      <c r="E86" s="289" t="s">
        <v>12</v>
      </c>
      <c r="F86" s="317">
        <f>F87</f>
        <v>300</v>
      </c>
      <c r="G86" s="317">
        <f>G87</f>
        <v>0</v>
      </c>
      <c r="H86" s="318">
        <f t="shared" si="7"/>
        <v>0</v>
      </c>
    </row>
    <row r="87" spans="1:9" ht="26.25" customHeight="1">
      <c r="A87" s="314"/>
      <c r="B87" s="316" t="s">
        <v>779</v>
      </c>
      <c r="C87" s="289" t="s">
        <v>893</v>
      </c>
      <c r="D87" s="289" t="s">
        <v>824</v>
      </c>
      <c r="E87" s="289">
        <v>500</v>
      </c>
      <c r="F87" s="317">
        <v>300</v>
      </c>
      <c r="G87" s="317">
        <v>0</v>
      </c>
      <c r="H87" s="318">
        <f t="shared" si="7"/>
        <v>0</v>
      </c>
      <c r="I87" s="319"/>
    </row>
    <row r="88" spans="1:8" ht="18" customHeight="1">
      <c r="A88" s="314"/>
      <c r="B88" s="286" t="s">
        <v>516</v>
      </c>
      <c r="C88" s="288" t="s">
        <v>542</v>
      </c>
      <c r="D88" s="288" t="s">
        <v>11</v>
      </c>
      <c r="E88" s="288" t="s">
        <v>12</v>
      </c>
      <c r="F88" s="287">
        <f>F89+F99+F107+F119</f>
        <v>4705.7</v>
      </c>
      <c r="G88" s="287">
        <f>G89+G99+G107+G119</f>
        <v>1722.35</v>
      </c>
      <c r="H88" s="315">
        <f t="shared" si="7"/>
        <v>0.3660135580253735</v>
      </c>
    </row>
    <row r="89" spans="1:8" ht="16.5" customHeight="1">
      <c r="A89" s="314"/>
      <c r="B89" s="286" t="s">
        <v>679</v>
      </c>
      <c r="C89" s="288" t="s">
        <v>681</v>
      </c>
      <c r="D89" s="288" t="s">
        <v>11</v>
      </c>
      <c r="E89" s="288" t="s">
        <v>12</v>
      </c>
      <c r="F89" s="287">
        <f>F90+F97</f>
        <v>920</v>
      </c>
      <c r="G89" s="287">
        <f>G90+G97</f>
        <v>78.09</v>
      </c>
      <c r="H89" s="315">
        <f t="shared" si="7"/>
        <v>0.0848804347826087</v>
      </c>
    </row>
    <row r="90" spans="1:8" ht="16.5" customHeight="1">
      <c r="A90" s="314"/>
      <c r="B90" s="286" t="s">
        <v>826</v>
      </c>
      <c r="C90" s="288" t="s">
        <v>681</v>
      </c>
      <c r="D90" s="288" t="s">
        <v>682</v>
      </c>
      <c r="E90" s="288" t="s">
        <v>12</v>
      </c>
      <c r="F90" s="287">
        <f>F91+F93+F95</f>
        <v>920</v>
      </c>
      <c r="G90" s="287">
        <f>G91+G93+G95</f>
        <v>78.09</v>
      </c>
      <c r="H90" s="315">
        <f t="shared" si="7"/>
        <v>0.0848804347826087</v>
      </c>
    </row>
    <row r="91" spans="1:9" ht="12.75" customHeight="1">
      <c r="A91" s="314"/>
      <c r="B91" s="316" t="s">
        <v>827</v>
      </c>
      <c r="C91" s="289" t="s">
        <v>681</v>
      </c>
      <c r="D91" s="289" t="s">
        <v>828</v>
      </c>
      <c r="E91" s="289" t="s">
        <v>12</v>
      </c>
      <c r="F91" s="317">
        <f>F92</f>
        <v>50</v>
      </c>
      <c r="G91" s="317">
        <f>G92</f>
        <v>0</v>
      </c>
      <c r="H91" s="318">
        <f t="shared" si="7"/>
        <v>0</v>
      </c>
      <c r="I91" s="319"/>
    </row>
    <row r="92" spans="1:8" ht="16.5" customHeight="1">
      <c r="A92" s="314"/>
      <c r="B92" s="316" t="s">
        <v>817</v>
      </c>
      <c r="C92" s="289" t="s">
        <v>681</v>
      </c>
      <c r="D92" s="289" t="s">
        <v>828</v>
      </c>
      <c r="E92" s="289" t="s">
        <v>86</v>
      </c>
      <c r="F92" s="317">
        <v>50</v>
      </c>
      <c r="G92" s="317">
        <v>0</v>
      </c>
      <c r="H92" s="318">
        <f t="shared" si="7"/>
        <v>0</v>
      </c>
    </row>
    <row r="93" spans="1:9" ht="15" customHeight="1">
      <c r="A93" s="314"/>
      <c r="B93" s="322" t="s">
        <v>911</v>
      </c>
      <c r="C93" s="289" t="s">
        <v>681</v>
      </c>
      <c r="D93" s="289" t="s">
        <v>912</v>
      </c>
      <c r="E93" s="289" t="s">
        <v>12</v>
      </c>
      <c r="F93" s="317">
        <f>F94</f>
        <v>700</v>
      </c>
      <c r="G93" s="317">
        <f>G94</f>
        <v>0</v>
      </c>
      <c r="H93" s="318">
        <f t="shared" si="7"/>
        <v>0</v>
      </c>
      <c r="I93" s="319"/>
    </row>
    <row r="94" spans="1:8" ht="24" customHeight="1">
      <c r="A94" s="314"/>
      <c r="B94" s="316" t="s">
        <v>779</v>
      </c>
      <c r="C94" s="289" t="s">
        <v>681</v>
      </c>
      <c r="D94" s="289" t="s">
        <v>912</v>
      </c>
      <c r="E94" s="289">
        <v>500</v>
      </c>
      <c r="F94" s="317">
        <v>700</v>
      </c>
      <c r="G94" s="317">
        <v>0</v>
      </c>
      <c r="H94" s="318">
        <f t="shared" si="7"/>
        <v>0</v>
      </c>
    </row>
    <row r="95" spans="1:9" ht="38.25">
      <c r="A95" s="314"/>
      <c r="B95" s="322" t="s">
        <v>957</v>
      </c>
      <c r="C95" s="289" t="s">
        <v>681</v>
      </c>
      <c r="D95" s="289" t="s">
        <v>912</v>
      </c>
      <c r="E95" s="289" t="s">
        <v>12</v>
      </c>
      <c r="F95" s="317">
        <f>F96</f>
        <v>170</v>
      </c>
      <c r="G95" s="317">
        <f>G96</f>
        <v>78.09</v>
      </c>
      <c r="H95" s="318">
        <f t="shared" si="7"/>
        <v>0.45935294117647063</v>
      </c>
      <c r="I95" s="319"/>
    </row>
    <row r="96" spans="1:8" ht="36" customHeight="1">
      <c r="A96" s="314"/>
      <c r="B96" s="316" t="s">
        <v>779</v>
      </c>
      <c r="C96" s="289" t="s">
        <v>681</v>
      </c>
      <c r="D96" s="289" t="s">
        <v>934</v>
      </c>
      <c r="E96" s="289">
        <v>500</v>
      </c>
      <c r="F96" s="317">
        <v>170</v>
      </c>
      <c r="G96" s="317">
        <v>78.09</v>
      </c>
      <c r="H96" s="318">
        <f t="shared" si="7"/>
        <v>0.45935294117647063</v>
      </c>
    </row>
    <row r="97" spans="1:8" ht="16.5" customHeight="1" hidden="1">
      <c r="A97" s="314"/>
      <c r="B97" s="286" t="s">
        <v>819</v>
      </c>
      <c r="C97" s="288" t="s">
        <v>681</v>
      </c>
      <c r="D97" s="288" t="s">
        <v>942</v>
      </c>
      <c r="E97" s="288">
        <v>500</v>
      </c>
      <c r="F97" s="287">
        <f>F98</f>
        <v>0</v>
      </c>
      <c r="G97" s="287">
        <f>G98</f>
        <v>0</v>
      </c>
      <c r="H97" s="315" t="e">
        <f t="shared" si="7"/>
        <v>#DIV/0!</v>
      </c>
    </row>
    <row r="98" spans="1:8" ht="12.75" customHeight="1" hidden="1">
      <c r="A98" s="314"/>
      <c r="B98" s="316" t="s">
        <v>948</v>
      </c>
      <c r="C98" s="289" t="s">
        <v>681</v>
      </c>
      <c r="D98" s="289" t="s">
        <v>944</v>
      </c>
      <c r="E98" s="289">
        <v>500</v>
      </c>
      <c r="F98" s="317">
        <v>0</v>
      </c>
      <c r="G98" s="317">
        <v>0</v>
      </c>
      <c r="H98" s="318" t="e">
        <f t="shared" si="7"/>
        <v>#DIV/0!</v>
      </c>
    </row>
    <row r="99" spans="1:9" ht="24" customHeight="1">
      <c r="A99" s="314"/>
      <c r="B99" s="286" t="s">
        <v>19</v>
      </c>
      <c r="C99" s="288" t="s">
        <v>20</v>
      </c>
      <c r="D99" s="288" t="s">
        <v>11</v>
      </c>
      <c r="E99" s="288" t="s">
        <v>12</v>
      </c>
      <c r="F99" s="287">
        <f>F100</f>
        <v>220</v>
      </c>
      <c r="G99" s="287">
        <f>G100</f>
        <v>71.25</v>
      </c>
      <c r="H99" s="315">
        <f t="shared" si="7"/>
        <v>0.32386363636363635</v>
      </c>
      <c r="I99" s="319"/>
    </row>
    <row r="100" spans="1:8" ht="33.75" customHeight="1">
      <c r="A100" s="314"/>
      <c r="B100" s="316" t="s">
        <v>830</v>
      </c>
      <c r="C100" s="289" t="s">
        <v>20</v>
      </c>
      <c r="D100" s="289" t="s">
        <v>24</v>
      </c>
      <c r="E100" s="289" t="s">
        <v>12</v>
      </c>
      <c r="F100" s="317">
        <f>F101+F103+F105</f>
        <v>220</v>
      </c>
      <c r="G100" s="317">
        <f>G101+G103+G105</f>
        <v>71.25</v>
      </c>
      <c r="H100" s="318">
        <f t="shared" si="7"/>
        <v>0.32386363636363635</v>
      </c>
    </row>
    <row r="101" spans="1:9" ht="21" customHeight="1" hidden="1">
      <c r="A101" s="314"/>
      <c r="B101" s="316" t="s">
        <v>935</v>
      </c>
      <c r="C101" s="289" t="s">
        <v>20</v>
      </c>
      <c r="D101" s="289" t="s">
        <v>936</v>
      </c>
      <c r="E101" s="289" t="s">
        <v>12</v>
      </c>
      <c r="F101" s="317">
        <f>F102</f>
        <v>0</v>
      </c>
      <c r="G101" s="317">
        <f>G102</f>
        <v>0</v>
      </c>
      <c r="H101" s="318" t="e">
        <f t="shared" si="7"/>
        <v>#DIV/0!</v>
      </c>
      <c r="I101" s="319"/>
    </row>
    <row r="102" spans="1:8" ht="15.75" customHeight="1" hidden="1">
      <c r="A102" s="314"/>
      <c r="B102" s="316" t="s">
        <v>817</v>
      </c>
      <c r="C102" s="289" t="s">
        <v>20</v>
      </c>
      <c r="D102" s="289" t="s">
        <v>936</v>
      </c>
      <c r="E102" s="289" t="s">
        <v>86</v>
      </c>
      <c r="F102" s="317">
        <v>0</v>
      </c>
      <c r="G102" s="317">
        <v>0</v>
      </c>
      <c r="H102" s="318" t="e">
        <f t="shared" si="7"/>
        <v>#DIV/0!</v>
      </c>
    </row>
    <row r="103" spans="1:9" ht="29.25" customHeight="1" hidden="1">
      <c r="A103" s="314"/>
      <c r="B103" s="316" t="s">
        <v>937</v>
      </c>
      <c r="C103" s="289" t="s">
        <v>20</v>
      </c>
      <c r="D103" s="289" t="s">
        <v>938</v>
      </c>
      <c r="E103" s="289" t="s">
        <v>12</v>
      </c>
      <c r="F103" s="317">
        <f>F104</f>
        <v>0</v>
      </c>
      <c r="G103" s="317">
        <f>G104</f>
        <v>0</v>
      </c>
      <c r="H103" s="318" t="e">
        <f t="shared" si="7"/>
        <v>#DIV/0!</v>
      </c>
      <c r="I103" s="319"/>
    </row>
    <row r="104" spans="1:8" ht="25.5" customHeight="1" hidden="1">
      <c r="A104" s="314"/>
      <c r="B104" s="316" t="s">
        <v>817</v>
      </c>
      <c r="C104" s="289" t="s">
        <v>20</v>
      </c>
      <c r="D104" s="289" t="s">
        <v>938</v>
      </c>
      <c r="E104" s="289" t="s">
        <v>86</v>
      </c>
      <c r="F104" s="317">
        <v>0</v>
      </c>
      <c r="G104" s="317">
        <v>0</v>
      </c>
      <c r="H104" s="318" t="e">
        <f t="shared" si="7"/>
        <v>#DIV/0!</v>
      </c>
    </row>
    <row r="105" spans="1:9" ht="25.5" customHeight="1">
      <c r="A105" s="314"/>
      <c r="B105" s="316" t="s">
        <v>831</v>
      </c>
      <c r="C105" s="289" t="s">
        <v>20</v>
      </c>
      <c r="D105" s="289" t="s">
        <v>832</v>
      </c>
      <c r="E105" s="289" t="s">
        <v>12</v>
      </c>
      <c r="F105" s="317">
        <f>F106</f>
        <v>220</v>
      </c>
      <c r="G105" s="317">
        <f>G106</f>
        <v>71.25</v>
      </c>
      <c r="H105" s="318">
        <f t="shared" si="7"/>
        <v>0.32386363636363635</v>
      </c>
      <c r="I105" s="319"/>
    </row>
    <row r="106" spans="1:8" ht="30" customHeight="1">
      <c r="A106" s="314"/>
      <c r="B106" s="316" t="s">
        <v>779</v>
      </c>
      <c r="C106" s="289" t="s">
        <v>20</v>
      </c>
      <c r="D106" s="289" t="s">
        <v>832</v>
      </c>
      <c r="E106" s="289" t="s">
        <v>801</v>
      </c>
      <c r="F106" s="317">
        <v>220</v>
      </c>
      <c r="G106" s="317">
        <v>71.25</v>
      </c>
      <c r="H106" s="318">
        <f t="shared" si="7"/>
        <v>0.32386363636363635</v>
      </c>
    </row>
    <row r="107" spans="1:9" ht="27" customHeight="1">
      <c r="A107" s="314"/>
      <c r="B107" s="286" t="s">
        <v>834</v>
      </c>
      <c r="C107" s="288" t="s">
        <v>894</v>
      </c>
      <c r="D107" s="288" t="s">
        <v>11</v>
      </c>
      <c r="E107" s="288" t="s">
        <v>12</v>
      </c>
      <c r="F107" s="287">
        <f>F108</f>
        <v>3065.7</v>
      </c>
      <c r="G107" s="287">
        <f>G108</f>
        <v>1105.51</v>
      </c>
      <c r="H107" s="315">
        <f t="shared" si="7"/>
        <v>0.36060606060606065</v>
      </c>
      <c r="I107" s="319"/>
    </row>
    <row r="108" spans="1:9" ht="27" customHeight="1">
      <c r="A108" s="314"/>
      <c r="B108" s="316" t="s">
        <v>834</v>
      </c>
      <c r="C108" s="289" t="s">
        <v>894</v>
      </c>
      <c r="D108" s="289" t="s">
        <v>745</v>
      </c>
      <c r="E108" s="289" t="s">
        <v>12</v>
      </c>
      <c r="F108" s="317">
        <f>F109+F111+F113+F115+F117</f>
        <v>3065.7</v>
      </c>
      <c r="G108" s="317">
        <f>G109+G111+G113+G115+G117</f>
        <v>1105.51</v>
      </c>
      <c r="H108" s="318">
        <f t="shared" si="7"/>
        <v>0.36060606060606065</v>
      </c>
      <c r="I108" s="319"/>
    </row>
    <row r="109" spans="1:9" ht="25.5" customHeight="1">
      <c r="A109" s="314"/>
      <c r="B109" s="316" t="s">
        <v>746</v>
      </c>
      <c r="C109" s="289" t="s">
        <v>894</v>
      </c>
      <c r="D109" s="289" t="s">
        <v>835</v>
      </c>
      <c r="E109" s="289" t="s">
        <v>12</v>
      </c>
      <c r="F109" s="317">
        <f>F110</f>
        <v>400</v>
      </c>
      <c r="G109" s="317">
        <f>G110</f>
        <v>201.4</v>
      </c>
      <c r="H109" s="318">
        <f t="shared" si="7"/>
        <v>0.5035000000000001</v>
      </c>
      <c r="I109" s="319"/>
    </row>
    <row r="110" spans="1:8" ht="24.75" customHeight="1">
      <c r="A110" s="314"/>
      <c r="B110" s="316" t="s">
        <v>779</v>
      </c>
      <c r="C110" s="289" t="s">
        <v>894</v>
      </c>
      <c r="D110" s="289" t="s">
        <v>835</v>
      </c>
      <c r="E110" s="289" t="s">
        <v>801</v>
      </c>
      <c r="F110" s="317">
        <v>400</v>
      </c>
      <c r="G110" s="317">
        <v>201.4</v>
      </c>
      <c r="H110" s="318">
        <f t="shared" si="7"/>
        <v>0.5035000000000001</v>
      </c>
    </row>
    <row r="111" spans="1:8" ht="18.75" customHeight="1" hidden="1">
      <c r="A111" s="314"/>
      <c r="B111" s="316" t="s">
        <v>985</v>
      </c>
      <c r="C111" s="289" t="s">
        <v>894</v>
      </c>
      <c r="D111" s="289" t="s">
        <v>838</v>
      </c>
      <c r="E111" s="289" t="s">
        <v>12</v>
      </c>
      <c r="F111" s="317">
        <v>0</v>
      </c>
      <c r="G111" s="317">
        <v>0</v>
      </c>
      <c r="H111" s="318" t="e">
        <f t="shared" si="7"/>
        <v>#DIV/0!</v>
      </c>
    </row>
    <row r="112" spans="1:8" ht="27" customHeight="1" hidden="1">
      <c r="A112" s="314"/>
      <c r="B112" s="316" t="s">
        <v>779</v>
      </c>
      <c r="C112" s="289" t="s">
        <v>894</v>
      </c>
      <c r="D112" s="289" t="s">
        <v>838</v>
      </c>
      <c r="E112" s="289">
        <v>500</v>
      </c>
      <c r="F112" s="317"/>
      <c r="G112" s="317"/>
      <c r="H112" s="318" t="e">
        <f t="shared" si="7"/>
        <v>#DIV/0!</v>
      </c>
    </row>
    <row r="113" spans="1:8" ht="26.25" customHeight="1">
      <c r="A113" s="314"/>
      <c r="B113" s="316" t="s">
        <v>751</v>
      </c>
      <c r="C113" s="289" t="s">
        <v>894</v>
      </c>
      <c r="D113" s="289" t="s">
        <v>840</v>
      </c>
      <c r="E113" s="289" t="s">
        <v>12</v>
      </c>
      <c r="F113" s="317">
        <f>F114</f>
        <v>70</v>
      </c>
      <c r="G113" s="317">
        <f>G114</f>
        <v>12</v>
      </c>
      <c r="H113" s="318">
        <f t="shared" si="7"/>
        <v>0.17142857142857143</v>
      </c>
    </row>
    <row r="114" spans="1:8" ht="26.25" customHeight="1">
      <c r="A114" s="314"/>
      <c r="B114" s="316" t="s">
        <v>779</v>
      </c>
      <c r="C114" s="289" t="s">
        <v>894</v>
      </c>
      <c r="D114" s="289" t="s">
        <v>840</v>
      </c>
      <c r="E114" s="289">
        <v>500</v>
      </c>
      <c r="F114" s="317">
        <v>70</v>
      </c>
      <c r="G114" s="317">
        <v>12</v>
      </c>
      <c r="H114" s="318">
        <f t="shared" si="7"/>
        <v>0.17142857142857143</v>
      </c>
    </row>
    <row r="115" spans="1:8" ht="24.75" customHeight="1">
      <c r="A115" s="314"/>
      <c r="B115" s="316" t="s">
        <v>753</v>
      </c>
      <c r="C115" s="289" t="s">
        <v>894</v>
      </c>
      <c r="D115" s="289" t="s">
        <v>841</v>
      </c>
      <c r="E115" s="289" t="s">
        <v>12</v>
      </c>
      <c r="F115" s="317">
        <f>F116</f>
        <v>10</v>
      </c>
      <c r="G115" s="317">
        <f>G116</f>
        <v>0</v>
      </c>
      <c r="H115" s="318">
        <f t="shared" si="7"/>
        <v>0</v>
      </c>
    </row>
    <row r="116" spans="1:8" ht="17.25" customHeight="1">
      <c r="A116" s="314"/>
      <c r="B116" s="316" t="s">
        <v>779</v>
      </c>
      <c r="C116" s="289" t="s">
        <v>894</v>
      </c>
      <c r="D116" s="289" t="s">
        <v>841</v>
      </c>
      <c r="E116" s="289">
        <v>500</v>
      </c>
      <c r="F116" s="317">
        <v>10</v>
      </c>
      <c r="G116" s="317">
        <v>0</v>
      </c>
      <c r="H116" s="318">
        <f t="shared" si="7"/>
        <v>0</v>
      </c>
    </row>
    <row r="117" spans="1:8" ht="16.5" customHeight="1">
      <c r="A117" s="314"/>
      <c r="B117" s="316" t="s">
        <v>843</v>
      </c>
      <c r="C117" s="289" t="s">
        <v>894</v>
      </c>
      <c r="D117" s="289" t="s">
        <v>844</v>
      </c>
      <c r="E117" s="289" t="s">
        <v>12</v>
      </c>
      <c r="F117" s="317">
        <f>F118</f>
        <v>2585.7</v>
      </c>
      <c r="G117" s="317">
        <f>G118</f>
        <v>892.11</v>
      </c>
      <c r="H117" s="318">
        <f t="shared" si="7"/>
        <v>0.3450168232973663</v>
      </c>
    </row>
    <row r="118" spans="1:8" ht="16.5" customHeight="1">
      <c r="A118" s="314"/>
      <c r="B118" s="316" t="s">
        <v>779</v>
      </c>
      <c r="C118" s="289" t="s">
        <v>894</v>
      </c>
      <c r="D118" s="289" t="s">
        <v>844</v>
      </c>
      <c r="E118" s="289">
        <v>500</v>
      </c>
      <c r="F118" s="317">
        <v>2585.7</v>
      </c>
      <c r="G118" s="317">
        <v>892.11</v>
      </c>
      <c r="H118" s="318">
        <f t="shared" si="7"/>
        <v>0.3450168232973663</v>
      </c>
    </row>
    <row r="119" spans="1:8" ht="26.25" customHeight="1">
      <c r="A119" s="314"/>
      <c r="B119" s="286" t="s">
        <v>518</v>
      </c>
      <c r="C119" s="288" t="s">
        <v>895</v>
      </c>
      <c r="D119" s="288" t="s">
        <v>11</v>
      </c>
      <c r="E119" s="288" t="s">
        <v>12</v>
      </c>
      <c r="F119" s="287">
        <f>F120+F123+F126</f>
        <v>500</v>
      </c>
      <c r="G119" s="287">
        <f>G120+G123+G126</f>
        <v>467.5</v>
      </c>
      <c r="H119" s="315">
        <f t="shared" si="7"/>
        <v>0.935</v>
      </c>
    </row>
    <row r="120" spans="1:8" ht="58.5" customHeight="1" hidden="1">
      <c r="A120" s="314"/>
      <c r="B120" s="316" t="s">
        <v>776</v>
      </c>
      <c r="C120" s="288" t="s">
        <v>895</v>
      </c>
      <c r="D120" s="289" t="s">
        <v>777</v>
      </c>
      <c r="E120" s="289" t="s">
        <v>12</v>
      </c>
      <c r="F120" s="317">
        <f>F121</f>
        <v>0</v>
      </c>
      <c r="G120" s="317">
        <f>G121</f>
        <v>0</v>
      </c>
      <c r="H120" s="318" t="e">
        <f t="shared" si="7"/>
        <v>#DIV/0!</v>
      </c>
    </row>
    <row r="121" spans="1:8" ht="25.5" customHeight="1" hidden="1">
      <c r="A121" s="314"/>
      <c r="B121" s="316" t="s">
        <v>37</v>
      </c>
      <c r="C121" s="288" t="s">
        <v>895</v>
      </c>
      <c r="D121" s="289" t="s">
        <v>846</v>
      </c>
      <c r="E121" s="289" t="s">
        <v>12</v>
      </c>
      <c r="F121" s="317">
        <f>F122</f>
        <v>0</v>
      </c>
      <c r="G121" s="317">
        <f>G122</f>
        <v>0</v>
      </c>
      <c r="H121" s="318" t="e">
        <f t="shared" si="7"/>
        <v>#DIV/0!</v>
      </c>
    </row>
    <row r="122" spans="1:8" ht="15.75" customHeight="1" hidden="1">
      <c r="A122" s="314"/>
      <c r="B122" s="316" t="s">
        <v>847</v>
      </c>
      <c r="C122" s="288" t="s">
        <v>895</v>
      </c>
      <c r="D122" s="289" t="s">
        <v>846</v>
      </c>
      <c r="E122" s="289" t="s">
        <v>525</v>
      </c>
      <c r="F122" s="317"/>
      <c r="G122" s="317"/>
      <c r="H122" s="318" t="e">
        <f t="shared" si="7"/>
        <v>#DIV/0!</v>
      </c>
    </row>
    <row r="123" spans="1:8" ht="16.5" customHeight="1" hidden="1">
      <c r="A123" s="314"/>
      <c r="B123" s="316" t="s">
        <v>848</v>
      </c>
      <c r="C123" s="288" t="s">
        <v>895</v>
      </c>
      <c r="D123" s="289" t="s">
        <v>489</v>
      </c>
      <c r="E123" s="289" t="s">
        <v>12</v>
      </c>
      <c r="F123" s="317">
        <f>F124</f>
        <v>0</v>
      </c>
      <c r="G123" s="317">
        <f>G124</f>
        <v>0</v>
      </c>
      <c r="H123" s="318" t="e">
        <f t="shared" si="7"/>
        <v>#DIV/0!</v>
      </c>
    </row>
    <row r="124" spans="1:8" ht="27" customHeight="1" hidden="1">
      <c r="A124" s="314"/>
      <c r="B124" s="316" t="s">
        <v>849</v>
      </c>
      <c r="C124" s="288" t="s">
        <v>895</v>
      </c>
      <c r="D124" s="289" t="s">
        <v>850</v>
      </c>
      <c r="E124" s="289" t="s">
        <v>12</v>
      </c>
      <c r="F124" s="317">
        <f>F125</f>
        <v>0</v>
      </c>
      <c r="G124" s="317">
        <f>G125</f>
        <v>0</v>
      </c>
      <c r="H124" s="318" t="e">
        <f t="shared" si="7"/>
        <v>#DIV/0!</v>
      </c>
    </row>
    <row r="125" spans="1:8" ht="25.5" customHeight="1" hidden="1">
      <c r="A125" s="314"/>
      <c r="B125" s="316" t="s">
        <v>851</v>
      </c>
      <c r="C125" s="288" t="s">
        <v>895</v>
      </c>
      <c r="D125" s="289" t="s">
        <v>850</v>
      </c>
      <c r="E125" s="289" t="s">
        <v>45</v>
      </c>
      <c r="F125" s="317"/>
      <c r="G125" s="317"/>
      <c r="H125" s="318" t="e">
        <f t="shared" si="7"/>
        <v>#DIV/0!</v>
      </c>
    </row>
    <row r="126" spans="1:8" ht="34.5" customHeight="1">
      <c r="A126" s="314"/>
      <c r="B126" s="286" t="s">
        <v>819</v>
      </c>
      <c r="C126" s="288" t="s">
        <v>895</v>
      </c>
      <c r="D126" s="288" t="s">
        <v>942</v>
      </c>
      <c r="E126" s="288">
        <v>500</v>
      </c>
      <c r="F126" s="287">
        <f>F127</f>
        <v>500</v>
      </c>
      <c r="G126" s="287">
        <f>G127</f>
        <v>467.5</v>
      </c>
      <c r="H126" s="315">
        <f t="shared" si="7"/>
        <v>0.935</v>
      </c>
    </row>
    <row r="127" spans="1:8" ht="38.25" customHeight="1">
      <c r="A127" s="314"/>
      <c r="B127" s="316" t="s">
        <v>943</v>
      </c>
      <c r="C127" s="289" t="s">
        <v>895</v>
      </c>
      <c r="D127" s="289" t="s">
        <v>944</v>
      </c>
      <c r="E127" s="289">
        <v>500</v>
      </c>
      <c r="F127" s="317">
        <v>500</v>
      </c>
      <c r="G127" s="317">
        <v>467.5</v>
      </c>
      <c r="H127" s="318">
        <f t="shared" si="7"/>
        <v>0.935</v>
      </c>
    </row>
    <row r="128" spans="1:8" ht="38.25" customHeight="1">
      <c r="A128" s="314"/>
      <c r="B128" s="286" t="s">
        <v>65</v>
      </c>
      <c r="C128" s="288" t="s">
        <v>66</v>
      </c>
      <c r="D128" s="288" t="s">
        <v>11</v>
      </c>
      <c r="E128" s="288" t="s">
        <v>12</v>
      </c>
      <c r="F128" s="287">
        <f>F129</f>
        <v>120</v>
      </c>
      <c r="G128" s="287">
        <f>G129</f>
        <v>36.26</v>
      </c>
      <c r="H128" s="315">
        <f t="shared" si="7"/>
        <v>0.30216666666666664</v>
      </c>
    </row>
    <row r="129" spans="1:8" ht="25.5">
      <c r="A129" s="314"/>
      <c r="B129" s="286" t="s">
        <v>267</v>
      </c>
      <c r="C129" s="288" t="s">
        <v>268</v>
      </c>
      <c r="D129" s="288" t="s">
        <v>11</v>
      </c>
      <c r="E129" s="288" t="s">
        <v>12</v>
      </c>
      <c r="F129" s="287">
        <f>F130+F133+F136</f>
        <v>120</v>
      </c>
      <c r="G129" s="287">
        <f>G130+G133+G136</f>
        <v>36.26</v>
      </c>
      <c r="H129" s="315">
        <f t="shared" si="7"/>
        <v>0.30216666666666664</v>
      </c>
    </row>
    <row r="130" spans="1:8" ht="26.25" customHeight="1" hidden="1">
      <c r="A130" s="314"/>
      <c r="B130" s="316" t="s">
        <v>486</v>
      </c>
      <c r="C130" s="289" t="s">
        <v>268</v>
      </c>
      <c r="D130" s="289" t="s">
        <v>487</v>
      </c>
      <c r="E130" s="289" t="s">
        <v>12</v>
      </c>
      <c r="F130" s="317">
        <f>F131</f>
        <v>0</v>
      </c>
      <c r="G130" s="317">
        <f>G131</f>
        <v>0</v>
      </c>
      <c r="H130" s="318" t="e">
        <f t="shared" si="7"/>
        <v>#DIV/0!</v>
      </c>
    </row>
    <row r="131" spans="1:8" ht="16.5" customHeight="1" hidden="1">
      <c r="A131" s="314"/>
      <c r="B131" s="316" t="s">
        <v>852</v>
      </c>
      <c r="C131" s="289" t="s">
        <v>268</v>
      </c>
      <c r="D131" s="289" t="s">
        <v>853</v>
      </c>
      <c r="E131" s="289" t="s">
        <v>12</v>
      </c>
      <c r="F131" s="317">
        <f>F132</f>
        <v>0</v>
      </c>
      <c r="G131" s="317">
        <f>G132</f>
        <v>0</v>
      </c>
      <c r="H131" s="318" t="e">
        <f t="shared" si="7"/>
        <v>#DIV/0!</v>
      </c>
    </row>
    <row r="132" spans="1:8" ht="15.75" customHeight="1" hidden="1">
      <c r="A132" s="314"/>
      <c r="B132" s="316" t="s">
        <v>779</v>
      </c>
      <c r="C132" s="289" t="s">
        <v>268</v>
      </c>
      <c r="D132" s="289" t="s">
        <v>853</v>
      </c>
      <c r="E132" s="289">
        <v>500</v>
      </c>
      <c r="F132" s="317"/>
      <c r="G132" s="317"/>
      <c r="H132" s="318" t="e">
        <f t="shared" si="7"/>
        <v>#DIV/0!</v>
      </c>
    </row>
    <row r="133" spans="1:8" ht="15.75" customHeight="1" hidden="1">
      <c r="A133" s="314"/>
      <c r="B133" s="316" t="s">
        <v>855</v>
      </c>
      <c r="C133" s="289" t="s">
        <v>268</v>
      </c>
      <c r="D133" s="289" t="s">
        <v>856</v>
      </c>
      <c r="E133" s="289" t="s">
        <v>12</v>
      </c>
      <c r="F133" s="317">
        <f>F134</f>
        <v>0</v>
      </c>
      <c r="G133" s="317">
        <f>G134</f>
        <v>0</v>
      </c>
      <c r="H133" s="318" t="e">
        <f t="shared" si="7"/>
        <v>#DIV/0!</v>
      </c>
    </row>
    <row r="134" spans="1:8" ht="15.75" customHeight="1" hidden="1">
      <c r="A134" s="314"/>
      <c r="B134" s="316" t="s">
        <v>857</v>
      </c>
      <c r="C134" s="289" t="s">
        <v>268</v>
      </c>
      <c r="D134" s="289" t="s">
        <v>858</v>
      </c>
      <c r="E134" s="289" t="s">
        <v>12</v>
      </c>
      <c r="F134" s="317">
        <f>F135</f>
        <v>0</v>
      </c>
      <c r="G134" s="317">
        <f>G135</f>
        <v>0</v>
      </c>
      <c r="H134" s="318" t="e">
        <f t="shared" si="7"/>
        <v>#DIV/0!</v>
      </c>
    </row>
    <row r="135" spans="1:8" ht="15.75" customHeight="1" hidden="1">
      <c r="A135" s="314"/>
      <c r="B135" s="316" t="s">
        <v>779</v>
      </c>
      <c r="C135" s="289" t="s">
        <v>268</v>
      </c>
      <c r="D135" s="289" t="s">
        <v>858</v>
      </c>
      <c r="E135" s="289">
        <v>500</v>
      </c>
      <c r="F135" s="317"/>
      <c r="G135" s="317"/>
      <c r="H135" s="318" t="e">
        <f t="shared" si="7"/>
        <v>#DIV/0!</v>
      </c>
    </row>
    <row r="136" spans="1:8" ht="25.5" customHeight="1">
      <c r="A136" s="314"/>
      <c r="B136" s="286" t="s">
        <v>819</v>
      </c>
      <c r="C136" s="288" t="s">
        <v>268</v>
      </c>
      <c r="D136" s="288" t="s">
        <v>942</v>
      </c>
      <c r="E136" s="288">
        <v>500</v>
      </c>
      <c r="F136" s="287">
        <f>F137</f>
        <v>120</v>
      </c>
      <c r="G136" s="287">
        <f>G137</f>
        <v>36.26</v>
      </c>
      <c r="H136" s="315">
        <f t="shared" si="7"/>
        <v>0.30216666666666664</v>
      </c>
    </row>
    <row r="137" spans="1:8" ht="18.75" customHeight="1">
      <c r="A137" s="314"/>
      <c r="B137" s="316" t="s">
        <v>998</v>
      </c>
      <c r="C137" s="289" t="s">
        <v>268</v>
      </c>
      <c r="D137" s="289" t="s">
        <v>958</v>
      </c>
      <c r="E137" s="289">
        <v>500</v>
      </c>
      <c r="F137" s="317">
        <v>120</v>
      </c>
      <c r="G137" s="317">
        <v>36.26</v>
      </c>
      <c r="H137" s="318">
        <f aca="true" t="shared" si="8" ref="H137:H184">G137/F137</f>
        <v>0.30216666666666664</v>
      </c>
    </row>
    <row r="138" spans="1:8" ht="15.75" customHeight="1">
      <c r="A138" s="314"/>
      <c r="B138" s="286" t="s">
        <v>959</v>
      </c>
      <c r="C138" s="288" t="s">
        <v>29</v>
      </c>
      <c r="D138" s="288" t="s">
        <v>11</v>
      </c>
      <c r="E138" s="288" t="s">
        <v>12</v>
      </c>
      <c r="F138" s="287">
        <f>F139</f>
        <v>120</v>
      </c>
      <c r="G138" s="287">
        <f>G139</f>
        <v>54.75</v>
      </c>
      <c r="H138" s="315">
        <f t="shared" si="8"/>
        <v>0.45625</v>
      </c>
    </row>
    <row r="139" spans="1:8" ht="25.5" customHeight="1">
      <c r="A139" s="314"/>
      <c r="B139" s="286" t="s">
        <v>860</v>
      </c>
      <c r="C139" s="288" t="s">
        <v>33</v>
      </c>
      <c r="D139" s="288" t="s">
        <v>11</v>
      </c>
      <c r="E139" s="288" t="s">
        <v>12</v>
      </c>
      <c r="F139" s="287">
        <f>F140+F143+F146+F149</f>
        <v>120</v>
      </c>
      <c r="G139" s="287">
        <f>G140+G143+G146+G149</f>
        <v>54.75</v>
      </c>
      <c r="H139" s="315">
        <f t="shared" si="8"/>
        <v>0.45625</v>
      </c>
    </row>
    <row r="140" spans="1:8" ht="22.5" customHeight="1" hidden="1">
      <c r="A140" s="314"/>
      <c r="B140" s="286" t="s">
        <v>986</v>
      </c>
      <c r="C140" s="288" t="s">
        <v>33</v>
      </c>
      <c r="D140" s="289" t="s">
        <v>861</v>
      </c>
      <c r="E140" s="289" t="s">
        <v>12</v>
      </c>
      <c r="F140" s="317">
        <f>F141</f>
        <v>0</v>
      </c>
      <c r="G140" s="317">
        <f>G141</f>
        <v>0</v>
      </c>
      <c r="H140" s="315" t="e">
        <f t="shared" si="8"/>
        <v>#DIV/0!</v>
      </c>
    </row>
    <row r="141" spans="1:8" ht="16.5" customHeight="1" hidden="1">
      <c r="A141" s="314"/>
      <c r="B141" s="316" t="s">
        <v>987</v>
      </c>
      <c r="C141" s="289" t="s">
        <v>33</v>
      </c>
      <c r="D141" s="289" t="s">
        <v>988</v>
      </c>
      <c r="E141" s="289" t="s">
        <v>12</v>
      </c>
      <c r="F141" s="317">
        <f>F142</f>
        <v>0</v>
      </c>
      <c r="G141" s="317">
        <f>G142</f>
        <v>0</v>
      </c>
      <c r="H141" s="315" t="e">
        <f t="shared" si="8"/>
        <v>#DIV/0!</v>
      </c>
    </row>
    <row r="142" spans="1:8" ht="38.25" customHeight="1" hidden="1">
      <c r="A142" s="314"/>
      <c r="B142" s="316" t="s">
        <v>989</v>
      </c>
      <c r="C142" s="289" t="s">
        <v>33</v>
      </c>
      <c r="D142" s="289" t="s">
        <v>988</v>
      </c>
      <c r="E142" s="289" t="s">
        <v>209</v>
      </c>
      <c r="F142" s="317"/>
      <c r="G142" s="317"/>
      <c r="H142" s="318" t="e">
        <f t="shared" si="8"/>
        <v>#DIV/0!</v>
      </c>
    </row>
    <row r="143" spans="1:8" ht="26.25" customHeight="1" hidden="1">
      <c r="A143" s="314"/>
      <c r="B143" s="316" t="s">
        <v>42</v>
      </c>
      <c r="C143" s="288" t="s">
        <v>33</v>
      </c>
      <c r="D143" s="289" t="s">
        <v>864</v>
      </c>
      <c r="E143" s="289" t="s">
        <v>12</v>
      </c>
      <c r="F143" s="317">
        <f>F144</f>
        <v>0</v>
      </c>
      <c r="G143" s="317">
        <f>G144</f>
        <v>0</v>
      </c>
      <c r="H143" s="318" t="e">
        <f t="shared" si="8"/>
        <v>#DIV/0!</v>
      </c>
    </row>
    <row r="144" spans="1:8" ht="16.5" customHeight="1" hidden="1">
      <c r="A144" s="314"/>
      <c r="B144" s="316" t="s">
        <v>37</v>
      </c>
      <c r="C144" s="288" t="s">
        <v>33</v>
      </c>
      <c r="D144" s="289" t="s">
        <v>865</v>
      </c>
      <c r="E144" s="289" t="s">
        <v>12</v>
      </c>
      <c r="F144" s="317">
        <f>F145</f>
        <v>0</v>
      </c>
      <c r="G144" s="317">
        <f>G145</f>
        <v>0</v>
      </c>
      <c r="H144" s="318" t="e">
        <f t="shared" si="8"/>
        <v>#DIV/0!</v>
      </c>
    </row>
    <row r="145" spans="1:8" ht="16.5" customHeight="1" hidden="1">
      <c r="A145" s="314"/>
      <c r="B145" s="316" t="s">
        <v>847</v>
      </c>
      <c r="C145" s="288" t="s">
        <v>33</v>
      </c>
      <c r="D145" s="289" t="s">
        <v>865</v>
      </c>
      <c r="E145" s="289" t="s">
        <v>525</v>
      </c>
      <c r="F145" s="317"/>
      <c r="G145" s="317"/>
      <c r="H145" s="318" t="e">
        <f t="shared" si="8"/>
        <v>#DIV/0!</v>
      </c>
    </row>
    <row r="146" spans="1:8" ht="16.5" customHeight="1" hidden="1">
      <c r="A146" s="314"/>
      <c r="B146" s="323" t="s">
        <v>867</v>
      </c>
      <c r="C146" s="288" t="s">
        <v>33</v>
      </c>
      <c r="D146" s="289" t="s">
        <v>868</v>
      </c>
      <c r="E146" s="289" t="s">
        <v>12</v>
      </c>
      <c r="F146" s="317">
        <f>F147</f>
        <v>0</v>
      </c>
      <c r="G146" s="317">
        <f>G147</f>
        <v>0</v>
      </c>
      <c r="H146" s="318" t="e">
        <f t="shared" si="8"/>
        <v>#DIV/0!</v>
      </c>
    </row>
    <row r="147" spans="1:8" ht="16.5" customHeight="1" hidden="1">
      <c r="A147" s="314"/>
      <c r="B147" s="316" t="s">
        <v>869</v>
      </c>
      <c r="C147" s="288" t="s">
        <v>33</v>
      </c>
      <c r="D147" s="289" t="s">
        <v>870</v>
      </c>
      <c r="E147" s="289" t="s">
        <v>12</v>
      </c>
      <c r="F147" s="317">
        <f>F148</f>
        <v>0</v>
      </c>
      <c r="G147" s="317">
        <f>G148</f>
        <v>0</v>
      </c>
      <c r="H147" s="318" t="e">
        <f t="shared" si="8"/>
        <v>#DIV/0!</v>
      </c>
    </row>
    <row r="148" spans="1:8" ht="16.5" customHeight="1" hidden="1">
      <c r="A148" s="314"/>
      <c r="B148" s="316" t="s">
        <v>790</v>
      </c>
      <c r="C148" s="288" t="s">
        <v>33</v>
      </c>
      <c r="D148" s="289" t="s">
        <v>870</v>
      </c>
      <c r="E148" s="289" t="s">
        <v>146</v>
      </c>
      <c r="F148" s="317"/>
      <c r="G148" s="317"/>
      <c r="H148" s="318" t="e">
        <f t="shared" si="8"/>
        <v>#DIV/0!</v>
      </c>
    </row>
    <row r="149" spans="1:8" ht="16.5" customHeight="1">
      <c r="A149" s="314"/>
      <c r="B149" s="286" t="s">
        <v>819</v>
      </c>
      <c r="C149" s="288" t="s">
        <v>33</v>
      </c>
      <c r="D149" s="288" t="s">
        <v>942</v>
      </c>
      <c r="E149" s="288">
        <v>500</v>
      </c>
      <c r="F149" s="287">
        <f>F150</f>
        <v>120</v>
      </c>
      <c r="G149" s="287">
        <f>G150</f>
        <v>54.75</v>
      </c>
      <c r="H149" s="315">
        <f t="shared" si="8"/>
        <v>0.45625</v>
      </c>
    </row>
    <row r="150" spans="1:8" ht="25.5" customHeight="1">
      <c r="A150" s="314"/>
      <c r="B150" s="316" t="s">
        <v>999</v>
      </c>
      <c r="C150" s="289" t="s">
        <v>33</v>
      </c>
      <c r="D150" s="289" t="s">
        <v>960</v>
      </c>
      <c r="E150" s="289">
        <v>500</v>
      </c>
      <c r="F150" s="317">
        <v>120</v>
      </c>
      <c r="G150" s="317">
        <v>54.75</v>
      </c>
      <c r="H150" s="318">
        <f t="shared" si="8"/>
        <v>0.45625</v>
      </c>
    </row>
    <row r="151" spans="1:8" ht="15.75">
      <c r="A151" s="314"/>
      <c r="B151" s="286" t="s">
        <v>506</v>
      </c>
      <c r="C151" s="288" t="s">
        <v>674</v>
      </c>
      <c r="D151" s="288" t="s">
        <v>11</v>
      </c>
      <c r="E151" s="288" t="s">
        <v>12</v>
      </c>
      <c r="F151" s="287">
        <f aca="true" t="shared" si="9" ref="F151:G154">F152</f>
        <v>205.5</v>
      </c>
      <c r="G151" s="287">
        <f t="shared" si="9"/>
        <v>60.5</v>
      </c>
      <c r="H151" s="315">
        <f t="shared" si="8"/>
        <v>0.2944038929440389</v>
      </c>
    </row>
    <row r="152" spans="1:8" ht="15.75">
      <c r="A152" s="314"/>
      <c r="B152" s="316" t="s">
        <v>507</v>
      </c>
      <c r="C152" s="289" t="s">
        <v>968</v>
      </c>
      <c r="D152" s="289" t="s">
        <v>11</v>
      </c>
      <c r="E152" s="289" t="s">
        <v>12</v>
      </c>
      <c r="F152" s="317">
        <f t="shared" si="9"/>
        <v>205.5</v>
      </c>
      <c r="G152" s="317">
        <f t="shared" si="9"/>
        <v>60.5</v>
      </c>
      <c r="H152" s="318">
        <f t="shared" si="8"/>
        <v>0.2944038929440389</v>
      </c>
    </row>
    <row r="153" spans="1:8" ht="25.5">
      <c r="A153" s="314"/>
      <c r="B153" s="316" t="s">
        <v>969</v>
      </c>
      <c r="C153" s="289" t="s">
        <v>968</v>
      </c>
      <c r="D153" s="289" t="s">
        <v>970</v>
      </c>
      <c r="E153" s="289" t="s">
        <v>12</v>
      </c>
      <c r="F153" s="317">
        <f t="shared" si="9"/>
        <v>205.5</v>
      </c>
      <c r="G153" s="317">
        <f t="shared" si="9"/>
        <v>60.5</v>
      </c>
      <c r="H153" s="318">
        <f t="shared" si="8"/>
        <v>0.2944038929440389</v>
      </c>
    </row>
    <row r="154" spans="1:8" ht="25.5">
      <c r="A154" s="314"/>
      <c r="B154" s="316" t="s">
        <v>971</v>
      </c>
      <c r="C154" s="289" t="s">
        <v>968</v>
      </c>
      <c r="D154" s="289" t="s">
        <v>972</v>
      </c>
      <c r="E154" s="289" t="s">
        <v>12</v>
      </c>
      <c r="F154" s="317">
        <f t="shared" si="9"/>
        <v>205.5</v>
      </c>
      <c r="G154" s="317">
        <f t="shared" si="9"/>
        <v>60.5</v>
      </c>
      <c r="H154" s="318">
        <f t="shared" si="8"/>
        <v>0.2944038929440389</v>
      </c>
    </row>
    <row r="155" spans="1:8" ht="15.75">
      <c r="A155" s="314"/>
      <c r="B155" s="316" t="s">
        <v>973</v>
      </c>
      <c r="C155" s="289" t="s">
        <v>968</v>
      </c>
      <c r="D155" s="289" t="s">
        <v>972</v>
      </c>
      <c r="E155" s="289" t="s">
        <v>18</v>
      </c>
      <c r="F155" s="317">
        <v>205.5</v>
      </c>
      <c r="G155" s="317">
        <v>60.5</v>
      </c>
      <c r="H155" s="318">
        <f t="shared" si="8"/>
        <v>0.2944038929440389</v>
      </c>
    </row>
    <row r="156" spans="1:8" ht="15.75">
      <c r="A156" s="314"/>
      <c r="B156" s="286" t="s">
        <v>873</v>
      </c>
      <c r="C156" s="288" t="s">
        <v>703</v>
      </c>
      <c r="D156" s="288" t="s">
        <v>11</v>
      </c>
      <c r="E156" s="288" t="s">
        <v>12</v>
      </c>
      <c r="F156" s="287">
        <f>F157</f>
        <v>170</v>
      </c>
      <c r="G156" s="287">
        <f>G157</f>
        <v>50.74</v>
      </c>
      <c r="H156" s="315">
        <f t="shared" si="8"/>
        <v>0.29847058823529415</v>
      </c>
    </row>
    <row r="157" spans="1:8" ht="16.5" customHeight="1">
      <c r="A157" s="314"/>
      <c r="B157" s="286" t="s">
        <v>964</v>
      </c>
      <c r="C157" s="288" t="s">
        <v>961</v>
      </c>
      <c r="D157" s="288" t="s">
        <v>11</v>
      </c>
      <c r="E157" s="288" t="s">
        <v>12</v>
      </c>
      <c r="F157" s="287">
        <f>F158+F161</f>
        <v>170</v>
      </c>
      <c r="G157" s="287">
        <f>G158+G161</f>
        <v>50.74</v>
      </c>
      <c r="H157" s="315">
        <f t="shared" si="8"/>
        <v>0.29847058823529415</v>
      </c>
    </row>
    <row r="158" spans="1:8" ht="15.75" customHeight="1" hidden="1">
      <c r="A158" s="314"/>
      <c r="B158" s="316" t="s">
        <v>494</v>
      </c>
      <c r="C158" s="289" t="s">
        <v>961</v>
      </c>
      <c r="D158" s="289" t="s">
        <v>495</v>
      </c>
      <c r="E158" s="289" t="s">
        <v>12</v>
      </c>
      <c r="F158" s="317">
        <f>F159</f>
        <v>0</v>
      </c>
      <c r="G158" s="317">
        <f>G159</f>
        <v>0</v>
      </c>
      <c r="H158" s="318" t="e">
        <f t="shared" si="8"/>
        <v>#DIV/0!</v>
      </c>
    </row>
    <row r="159" spans="1:8" ht="15.75" customHeight="1" hidden="1">
      <c r="A159" s="314"/>
      <c r="B159" s="316" t="s">
        <v>965</v>
      </c>
      <c r="C159" s="289" t="s">
        <v>961</v>
      </c>
      <c r="D159" s="289" t="s">
        <v>875</v>
      </c>
      <c r="E159" s="289" t="s">
        <v>12</v>
      </c>
      <c r="F159" s="317">
        <f>F160</f>
        <v>0</v>
      </c>
      <c r="G159" s="317">
        <f>G160</f>
        <v>0</v>
      </c>
      <c r="H159" s="318" t="e">
        <f t="shared" si="8"/>
        <v>#DIV/0!</v>
      </c>
    </row>
    <row r="160" spans="1:8" ht="15.75" customHeight="1" hidden="1">
      <c r="A160" s="314"/>
      <c r="B160" s="316" t="s">
        <v>779</v>
      </c>
      <c r="C160" s="289" t="s">
        <v>961</v>
      </c>
      <c r="D160" s="289" t="s">
        <v>875</v>
      </c>
      <c r="E160" s="289" t="s">
        <v>801</v>
      </c>
      <c r="F160" s="317">
        <v>0</v>
      </c>
      <c r="G160" s="317">
        <v>0</v>
      </c>
      <c r="H160" s="318" t="e">
        <f t="shared" si="8"/>
        <v>#DIV/0!</v>
      </c>
    </row>
    <row r="161" spans="1:8" ht="25.5" customHeight="1">
      <c r="A161" s="314"/>
      <c r="B161" s="286" t="s">
        <v>819</v>
      </c>
      <c r="C161" s="288" t="s">
        <v>703</v>
      </c>
      <c r="D161" s="288" t="s">
        <v>942</v>
      </c>
      <c r="E161" s="288">
        <v>500</v>
      </c>
      <c r="F161" s="287">
        <f>F162</f>
        <v>170</v>
      </c>
      <c r="G161" s="287">
        <f>G162</f>
        <v>50.74</v>
      </c>
      <c r="H161" s="315">
        <f t="shared" si="8"/>
        <v>0.29847058823529415</v>
      </c>
    </row>
    <row r="162" spans="1:8" ht="45" customHeight="1" thickBot="1">
      <c r="A162" s="324"/>
      <c r="B162" s="325" t="s">
        <v>1000</v>
      </c>
      <c r="C162" s="326" t="s">
        <v>961</v>
      </c>
      <c r="D162" s="326" t="s">
        <v>962</v>
      </c>
      <c r="E162" s="326">
        <v>500</v>
      </c>
      <c r="F162" s="327">
        <v>170</v>
      </c>
      <c r="G162" s="327">
        <v>50.74</v>
      </c>
      <c r="H162" s="328">
        <f t="shared" si="8"/>
        <v>0.29847058823529415</v>
      </c>
    </row>
    <row r="163" spans="1:8" ht="31.5" customHeight="1" thickBot="1">
      <c r="A163" s="302" t="s">
        <v>637</v>
      </c>
      <c r="B163" s="413" t="s">
        <v>990</v>
      </c>
      <c r="C163" s="413"/>
      <c r="D163" s="413"/>
      <c r="E163" s="411"/>
      <c r="F163" s="329">
        <f>F164+F178</f>
        <v>10885.67</v>
      </c>
      <c r="G163" s="329">
        <f>G164+G178</f>
        <v>4929.3</v>
      </c>
      <c r="H163" s="330">
        <f t="shared" si="8"/>
        <v>0.4528246768457982</v>
      </c>
    </row>
    <row r="164" spans="1:8" ht="27" customHeight="1">
      <c r="A164" s="309"/>
      <c r="B164" s="310" t="s">
        <v>963</v>
      </c>
      <c r="C164" s="311" t="s">
        <v>29</v>
      </c>
      <c r="D164" s="311" t="s">
        <v>11</v>
      </c>
      <c r="E164" s="311" t="s">
        <v>12</v>
      </c>
      <c r="F164" s="312">
        <f>F165</f>
        <v>10112.42</v>
      </c>
      <c r="G164" s="312">
        <f>G165</f>
        <v>4488.3</v>
      </c>
      <c r="H164" s="313">
        <f t="shared" si="8"/>
        <v>0.4438403468210379</v>
      </c>
    </row>
    <row r="165" spans="1:8" ht="15.75" customHeight="1">
      <c r="A165" s="314"/>
      <c r="B165" s="286" t="s">
        <v>860</v>
      </c>
      <c r="C165" s="288" t="s">
        <v>33</v>
      </c>
      <c r="D165" s="288" t="s">
        <v>11</v>
      </c>
      <c r="E165" s="288" t="s">
        <v>12</v>
      </c>
      <c r="F165" s="287">
        <f>F166+F169+F172+F175</f>
        <v>10112.42</v>
      </c>
      <c r="G165" s="287">
        <f>G166+G169+G172+G175</f>
        <v>4488.3</v>
      </c>
      <c r="H165" s="315">
        <f t="shared" si="8"/>
        <v>0.4438403468210379</v>
      </c>
    </row>
    <row r="166" spans="1:8" ht="25.5" customHeight="1">
      <c r="A166" s="314"/>
      <c r="B166" s="316" t="s">
        <v>247</v>
      </c>
      <c r="C166" s="288" t="s">
        <v>33</v>
      </c>
      <c r="D166" s="289" t="s">
        <v>864</v>
      </c>
      <c r="E166" s="289" t="s">
        <v>12</v>
      </c>
      <c r="F166" s="317">
        <f>F167</f>
        <v>7736.45</v>
      </c>
      <c r="G166" s="317">
        <f>G167</f>
        <v>4077.1</v>
      </c>
      <c r="H166" s="318">
        <f t="shared" si="8"/>
        <v>0.5269988172869986</v>
      </c>
    </row>
    <row r="167" spans="1:8" ht="21" customHeight="1">
      <c r="A167" s="314"/>
      <c r="B167" s="316" t="s">
        <v>37</v>
      </c>
      <c r="C167" s="288" t="s">
        <v>33</v>
      </c>
      <c r="D167" s="289" t="s">
        <v>886</v>
      </c>
      <c r="E167" s="289" t="s">
        <v>12</v>
      </c>
      <c r="F167" s="317">
        <f>F168</f>
        <v>7736.45</v>
      </c>
      <c r="G167" s="317">
        <f>G168</f>
        <v>4077.1</v>
      </c>
      <c r="H167" s="318">
        <f t="shared" si="8"/>
        <v>0.5269988172869986</v>
      </c>
    </row>
    <row r="168" spans="1:8" ht="15.75" customHeight="1">
      <c r="A168" s="314"/>
      <c r="B168" s="316" t="s">
        <v>991</v>
      </c>
      <c r="C168" s="288" t="s">
        <v>33</v>
      </c>
      <c r="D168" s="289" t="s">
        <v>886</v>
      </c>
      <c r="E168" s="289" t="s">
        <v>209</v>
      </c>
      <c r="F168" s="317">
        <v>7736.45</v>
      </c>
      <c r="G168" s="317">
        <v>4077.1</v>
      </c>
      <c r="H168" s="318">
        <f t="shared" si="8"/>
        <v>0.5269988172869986</v>
      </c>
    </row>
    <row r="169" spans="1:8" ht="15.75" customHeight="1">
      <c r="A169" s="314"/>
      <c r="B169" s="316" t="s">
        <v>42</v>
      </c>
      <c r="C169" s="288" t="s">
        <v>33</v>
      </c>
      <c r="D169" s="289" t="s">
        <v>864</v>
      </c>
      <c r="E169" s="289" t="s">
        <v>12</v>
      </c>
      <c r="F169" s="317">
        <f>F170</f>
        <v>651.97</v>
      </c>
      <c r="G169" s="317">
        <f>G170</f>
        <v>311.2</v>
      </c>
      <c r="H169" s="318">
        <f t="shared" si="8"/>
        <v>0.47732257619215607</v>
      </c>
    </row>
    <row r="170" spans="1:8" ht="25.5" customHeight="1">
      <c r="A170" s="314"/>
      <c r="B170" s="316" t="s">
        <v>37</v>
      </c>
      <c r="C170" s="288" t="s">
        <v>33</v>
      </c>
      <c r="D170" s="289" t="s">
        <v>865</v>
      </c>
      <c r="E170" s="289" t="s">
        <v>12</v>
      </c>
      <c r="F170" s="317">
        <f>F171</f>
        <v>651.97</v>
      </c>
      <c r="G170" s="317">
        <f>G171</f>
        <v>311.2</v>
      </c>
      <c r="H170" s="318">
        <f t="shared" si="8"/>
        <v>0.47732257619215607</v>
      </c>
    </row>
    <row r="171" spans="1:8" ht="15.75" customHeight="1">
      <c r="A171" s="314"/>
      <c r="B171" s="316" t="s">
        <v>991</v>
      </c>
      <c r="C171" s="288" t="s">
        <v>33</v>
      </c>
      <c r="D171" s="289" t="s">
        <v>865</v>
      </c>
      <c r="E171" s="289" t="s">
        <v>209</v>
      </c>
      <c r="F171" s="317">
        <v>651.97</v>
      </c>
      <c r="G171" s="317">
        <v>311.2</v>
      </c>
      <c r="H171" s="318">
        <f t="shared" si="8"/>
        <v>0.47732257619215607</v>
      </c>
    </row>
    <row r="172" spans="1:8" ht="15.75" customHeight="1">
      <c r="A172" s="314"/>
      <c r="B172" s="323" t="s">
        <v>1009</v>
      </c>
      <c r="C172" s="288" t="s">
        <v>33</v>
      </c>
      <c r="D172" s="289" t="s">
        <v>1008</v>
      </c>
      <c r="E172" s="289" t="s">
        <v>12</v>
      </c>
      <c r="F172" s="317">
        <f>F173</f>
        <v>1624</v>
      </c>
      <c r="G172" s="317">
        <f>G173</f>
        <v>0</v>
      </c>
      <c r="H172" s="318">
        <f>G172/F172</f>
        <v>0</v>
      </c>
    </row>
    <row r="173" spans="1:8" ht="15.75" customHeight="1">
      <c r="A173" s="314"/>
      <c r="B173" s="323" t="s">
        <v>1010</v>
      </c>
      <c r="C173" s="288" t="s">
        <v>33</v>
      </c>
      <c r="D173" s="289" t="s">
        <v>988</v>
      </c>
      <c r="E173" s="289" t="s">
        <v>12</v>
      </c>
      <c r="F173" s="317">
        <f>F174</f>
        <v>1624</v>
      </c>
      <c r="G173" s="317">
        <f>G174</f>
        <v>0</v>
      </c>
      <c r="H173" s="318">
        <f>G173/F173</f>
        <v>0</v>
      </c>
    </row>
    <row r="174" spans="1:8" ht="38.25">
      <c r="A174" s="314"/>
      <c r="B174" s="325" t="s">
        <v>1011</v>
      </c>
      <c r="C174" s="288" t="s">
        <v>33</v>
      </c>
      <c r="D174" s="289" t="s">
        <v>988</v>
      </c>
      <c r="E174" s="289" t="s">
        <v>209</v>
      </c>
      <c r="F174" s="317">
        <v>1624</v>
      </c>
      <c r="G174" s="317">
        <v>0</v>
      </c>
      <c r="H174" s="318">
        <f>G174/F174</f>
        <v>0</v>
      </c>
    </row>
    <row r="175" spans="1:8" ht="27" customHeight="1">
      <c r="A175" s="314"/>
      <c r="B175" s="323" t="s">
        <v>819</v>
      </c>
      <c r="C175" s="288" t="s">
        <v>33</v>
      </c>
      <c r="D175" s="289" t="s">
        <v>942</v>
      </c>
      <c r="E175" s="289" t="s">
        <v>12</v>
      </c>
      <c r="F175" s="317">
        <f>F176</f>
        <v>100</v>
      </c>
      <c r="G175" s="317">
        <f>G176</f>
        <v>100</v>
      </c>
      <c r="H175" s="318">
        <f t="shared" si="8"/>
        <v>1</v>
      </c>
    </row>
    <row r="176" spans="1:8" ht="25.5">
      <c r="A176" s="314"/>
      <c r="B176" s="323" t="s">
        <v>1003</v>
      </c>
      <c r="C176" s="288" t="s">
        <v>33</v>
      </c>
      <c r="D176" s="289" t="s">
        <v>1002</v>
      </c>
      <c r="E176" s="289" t="s">
        <v>12</v>
      </c>
      <c r="F176" s="317">
        <f>F177</f>
        <v>100</v>
      </c>
      <c r="G176" s="317">
        <f>G177</f>
        <v>100</v>
      </c>
      <c r="H176" s="318">
        <f t="shared" si="8"/>
        <v>1</v>
      </c>
    </row>
    <row r="177" spans="1:8" ht="38.25">
      <c r="A177" s="314"/>
      <c r="B177" s="325" t="s">
        <v>1004</v>
      </c>
      <c r="C177" s="288" t="s">
        <v>33</v>
      </c>
      <c r="D177" s="289" t="s">
        <v>1002</v>
      </c>
      <c r="E177" s="289" t="s">
        <v>209</v>
      </c>
      <c r="F177" s="317">
        <v>100</v>
      </c>
      <c r="G177" s="317">
        <v>100</v>
      </c>
      <c r="H177" s="318">
        <f t="shared" si="8"/>
        <v>1</v>
      </c>
    </row>
    <row r="178" spans="1:8" ht="22.5" customHeight="1">
      <c r="A178" s="314"/>
      <c r="B178" s="286" t="s">
        <v>873</v>
      </c>
      <c r="C178" s="288" t="s">
        <v>703</v>
      </c>
      <c r="D178" s="288" t="s">
        <v>11</v>
      </c>
      <c r="E178" s="288" t="s">
        <v>12</v>
      </c>
      <c r="F178" s="287">
        <f aca="true" t="shared" si="10" ref="F178:G180">F179</f>
        <v>773.25</v>
      </c>
      <c r="G178" s="287">
        <f t="shared" si="10"/>
        <v>441</v>
      </c>
      <c r="H178" s="315">
        <f t="shared" si="8"/>
        <v>0.5703200775945684</v>
      </c>
    </row>
    <row r="179" spans="1:8" ht="25.5" customHeight="1">
      <c r="A179" s="314"/>
      <c r="B179" s="286" t="s">
        <v>964</v>
      </c>
      <c r="C179" s="288" t="s">
        <v>961</v>
      </c>
      <c r="D179" s="288" t="s">
        <v>11</v>
      </c>
      <c r="E179" s="288" t="s">
        <v>12</v>
      </c>
      <c r="F179" s="287">
        <f t="shared" si="10"/>
        <v>773.25</v>
      </c>
      <c r="G179" s="287">
        <f t="shared" si="10"/>
        <v>441</v>
      </c>
      <c r="H179" s="315">
        <f t="shared" si="8"/>
        <v>0.5703200775945684</v>
      </c>
    </row>
    <row r="180" spans="1:8" ht="17.25" customHeight="1">
      <c r="A180" s="314"/>
      <c r="B180" s="316" t="s">
        <v>494</v>
      </c>
      <c r="C180" s="288" t="s">
        <v>961</v>
      </c>
      <c r="D180" s="289" t="s">
        <v>495</v>
      </c>
      <c r="E180" s="289" t="s">
        <v>12</v>
      </c>
      <c r="F180" s="317">
        <f t="shared" si="10"/>
        <v>773.25</v>
      </c>
      <c r="G180" s="317">
        <f t="shared" si="10"/>
        <v>441</v>
      </c>
      <c r="H180" s="318">
        <f t="shared" si="8"/>
        <v>0.5703200775945684</v>
      </c>
    </row>
    <row r="181" spans="1:8" ht="15.75" customHeight="1">
      <c r="A181" s="314"/>
      <c r="B181" s="316" t="s">
        <v>965</v>
      </c>
      <c r="C181" s="288" t="s">
        <v>961</v>
      </c>
      <c r="D181" s="289" t="s">
        <v>875</v>
      </c>
      <c r="E181" s="289" t="s">
        <v>12</v>
      </c>
      <c r="F181" s="317">
        <f>F182+F183</f>
        <v>773.25</v>
      </c>
      <c r="G181" s="317">
        <f>G182+G183</f>
        <v>441</v>
      </c>
      <c r="H181" s="318">
        <f t="shared" si="8"/>
        <v>0.5703200775945684</v>
      </c>
    </row>
    <row r="182" spans="1:8" ht="32.25" customHeight="1" thickBot="1">
      <c r="A182" s="331"/>
      <c r="B182" s="332" t="s">
        <v>991</v>
      </c>
      <c r="C182" s="333" t="s">
        <v>961</v>
      </c>
      <c r="D182" s="334" t="s">
        <v>875</v>
      </c>
      <c r="E182" s="334" t="s">
        <v>209</v>
      </c>
      <c r="F182" s="335">
        <v>673.25</v>
      </c>
      <c r="G182" s="335">
        <v>341</v>
      </c>
      <c r="H182" s="336">
        <f t="shared" si="8"/>
        <v>0.506498329001114</v>
      </c>
    </row>
    <row r="183" spans="1:8" ht="23.25" customHeight="1" thickBot="1">
      <c r="A183" s="337"/>
      <c r="B183" s="332" t="s">
        <v>991</v>
      </c>
      <c r="C183" s="338" t="s">
        <v>961</v>
      </c>
      <c r="D183" s="339" t="s">
        <v>875</v>
      </c>
      <c r="E183" s="340" t="s">
        <v>209</v>
      </c>
      <c r="F183" s="341">
        <v>100</v>
      </c>
      <c r="G183" s="342">
        <v>100</v>
      </c>
      <c r="H183" s="343">
        <f t="shared" si="8"/>
        <v>1</v>
      </c>
    </row>
    <row r="184" spans="1:8" ht="25.5" customHeight="1" thickBot="1">
      <c r="A184" s="414" t="s">
        <v>889</v>
      </c>
      <c r="B184" s="415"/>
      <c r="C184" s="415"/>
      <c r="D184" s="415"/>
      <c r="E184" s="415"/>
      <c r="F184" s="344">
        <f>F8+F163</f>
        <v>33678.96</v>
      </c>
      <c r="G184" s="344">
        <f>G8+G163</f>
        <v>11140.349999999999</v>
      </c>
      <c r="H184" s="308">
        <f t="shared" si="8"/>
        <v>0.33078070106677876</v>
      </c>
    </row>
    <row r="185" spans="1:5" ht="25.5" customHeight="1">
      <c r="A185" s="345"/>
      <c r="B185" s="345"/>
      <c r="C185" s="345"/>
      <c r="D185" s="345"/>
      <c r="E185" s="345"/>
    </row>
    <row r="186" spans="1:5" ht="74.25" customHeight="1">
      <c r="A186" s="345"/>
      <c r="B186" s="345"/>
      <c r="C186" s="345"/>
      <c r="D186" s="345"/>
      <c r="E186" s="345"/>
    </row>
    <row r="187" spans="1:5" ht="25.5" customHeight="1">
      <c r="A187" s="345"/>
      <c r="B187" s="345"/>
      <c r="C187" s="345"/>
      <c r="D187" s="345"/>
      <c r="E187" s="345"/>
    </row>
    <row r="188" spans="2:5" ht="31.5" customHeight="1">
      <c r="B188" s="294"/>
      <c r="C188" s="294"/>
      <c r="D188" s="294"/>
      <c r="E188" s="294"/>
    </row>
    <row r="189" spans="2:5" ht="0.75" customHeight="1">
      <c r="B189" s="294"/>
      <c r="C189" s="294"/>
      <c r="D189" s="294"/>
      <c r="E189" s="294"/>
    </row>
    <row r="190" spans="2:5" ht="12" customHeight="1">
      <c r="B190" s="294"/>
      <c r="C190" s="294"/>
      <c r="D190" s="294"/>
      <c r="E190" s="294"/>
    </row>
    <row r="191" spans="2:5" ht="21" customHeight="1">
      <c r="B191" s="294"/>
      <c r="C191" s="294"/>
      <c r="D191" s="294"/>
      <c r="E191" s="294"/>
    </row>
    <row r="192" spans="2:5" ht="33" customHeight="1">
      <c r="B192" s="294"/>
      <c r="C192" s="294"/>
      <c r="D192" s="294"/>
      <c r="E192" s="294"/>
    </row>
    <row r="193" spans="2:5" ht="27" customHeight="1">
      <c r="B193" s="294"/>
      <c r="C193" s="294"/>
      <c r="D193" s="294"/>
      <c r="E193" s="294"/>
    </row>
    <row r="194" spans="2:5" ht="0.75" customHeight="1">
      <c r="B194" s="294"/>
      <c r="C194" s="294"/>
      <c r="D194" s="294"/>
      <c r="E194" s="294"/>
    </row>
    <row r="195" spans="2:5" ht="25.5" customHeight="1">
      <c r="B195" s="294"/>
      <c r="C195" s="294"/>
      <c r="D195" s="294"/>
      <c r="E195" s="294"/>
    </row>
    <row r="196" spans="2:5" ht="25.5" customHeight="1">
      <c r="B196" s="294"/>
      <c r="C196" s="294"/>
      <c r="D196" s="294"/>
      <c r="E196" s="294"/>
    </row>
    <row r="197" spans="2:5" ht="15.75" customHeight="1">
      <c r="B197" s="294"/>
      <c r="C197" s="294"/>
      <c r="D197" s="294"/>
      <c r="E197" s="294"/>
    </row>
    <row r="198" spans="2:5" ht="25.5" customHeight="1">
      <c r="B198" s="294"/>
      <c r="C198" s="294"/>
      <c r="D198" s="294"/>
      <c r="E198" s="294"/>
    </row>
    <row r="199" spans="2:5" ht="25.5" customHeight="1">
      <c r="B199" s="294"/>
      <c r="C199" s="294"/>
      <c r="D199" s="294"/>
      <c r="E199" s="294"/>
    </row>
    <row r="200" spans="2:5" ht="51" customHeight="1">
      <c r="B200" s="294"/>
      <c r="C200" s="294"/>
      <c r="D200" s="294"/>
      <c r="E200" s="294"/>
    </row>
    <row r="201" spans="2:5" ht="25.5" customHeight="1">
      <c r="B201" s="294"/>
      <c r="C201" s="294"/>
      <c r="D201" s="294"/>
      <c r="E201" s="294"/>
    </row>
    <row r="202" spans="2:5" ht="15.75" customHeight="1">
      <c r="B202" s="294"/>
      <c r="C202" s="294"/>
      <c r="D202" s="294"/>
      <c r="E202" s="294"/>
    </row>
    <row r="203" spans="2:5" ht="25.5" customHeight="1">
      <c r="B203" s="294"/>
      <c r="C203" s="294"/>
      <c r="D203" s="294"/>
      <c r="E203" s="294"/>
    </row>
    <row r="204" spans="2:5" ht="9.75" customHeight="1">
      <c r="B204" s="294"/>
      <c r="C204" s="294"/>
      <c r="D204" s="294"/>
      <c r="E204" s="294"/>
    </row>
    <row r="205" spans="2:5" ht="25.5" customHeight="1">
      <c r="B205" s="294"/>
      <c r="C205" s="294"/>
      <c r="D205" s="294"/>
      <c r="E205" s="294"/>
    </row>
    <row r="206" spans="2:5" ht="15.75" customHeight="1">
      <c r="B206" s="294"/>
      <c r="C206" s="294"/>
      <c r="D206" s="294"/>
      <c r="E206" s="294"/>
    </row>
    <row r="207" spans="2:5" ht="25.5" customHeight="1">
      <c r="B207" s="294"/>
      <c r="C207" s="294"/>
      <c r="D207" s="294"/>
      <c r="E207" s="294"/>
    </row>
    <row r="208" spans="2:5" ht="25.5" customHeight="1">
      <c r="B208" s="294"/>
      <c r="C208" s="294"/>
      <c r="D208" s="294"/>
      <c r="E208" s="294"/>
    </row>
    <row r="209" spans="2:5" ht="25.5" customHeight="1">
      <c r="B209" s="294"/>
      <c r="C209" s="294"/>
      <c r="D209" s="294"/>
      <c r="E209" s="294"/>
    </row>
    <row r="210" spans="2:5" ht="51" customHeight="1">
      <c r="B210" s="294"/>
      <c r="C210" s="294"/>
      <c r="D210" s="294"/>
      <c r="E210" s="294"/>
    </row>
    <row r="211" spans="2:5" ht="25.5" customHeight="1">
      <c r="B211" s="294"/>
      <c r="C211" s="294"/>
      <c r="D211" s="294"/>
      <c r="E211" s="294"/>
    </row>
    <row r="212" spans="2:5" ht="41.25" customHeight="1">
      <c r="B212" s="294"/>
      <c r="C212" s="294"/>
      <c r="D212" s="294"/>
      <c r="E212" s="294"/>
    </row>
    <row r="213" spans="2:5" ht="15.75" customHeight="1">
      <c r="B213" s="294"/>
      <c r="C213" s="294"/>
      <c r="D213" s="294"/>
      <c r="E213" s="294"/>
    </row>
    <row r="214" spans="2:5" ht="15.75" customHeight="1">
      <c r="B214" s="294"/>
      <c r="C214" s="294"/>
      <c r="D214" s="294"/>
      <c r="E214" s="294"/>
    </row>
    <row r="215" spans="2:5" ht="43.5" customHeight="1">
      <c r="B215" s="294"/>
      <c r="C215" s="294"/>
      <c r="D215" s="294"/>
      <c r="E215" s="294"/>
    </row>
    <row r="216" spans="2:5" ht="15.75" customHeight="1">
      <c r="B216" s="294"/>
      <c r="C216" s="294"/>
      <c r="D216" s="294"/>
      <c r="E216" s="294"/>
    </row>
    <row r="217" spans="2:5" ht="25.5" customHeight="1">
      <c r="B217" s="294"/>
      <c r="C217" s="294"/>
      <c r="D217" s="294"/>
      <c r="E217" s="294"/>
    </row>
    <row r="218" spans="2:5" ht="15.75" customHeight="1">
      <c r="B218" s="294"/>
      <c r="C218" s="294"/>
      <c r="D218" s="294"/>
      <c r="E218" s="294"/>
    </row>
    <row r="219" spans="2:5" ht="15.75" customHeight="1">
      <c r="B219" s="294"/>
      <c r="C219" s="294"/>
      <c r="D219" s="294"/>
      <c r="E219" s="294"/>
    </row>
    <row r="220" spans="2:5" ht="25.5" customHeight="1">
      <c r="B220" s="294"/>
      <c r="C220" s="294"/>
      <c r="D220" s="294"/>
      <c r="E220" s="294"/>
    </row>
    <row r="221" spans="2:5" ht="36.75" customHeight="1">
      <c r="B221" s="294"/>
      <c r="C221" s="294"/>
      <c r="D221" s="294"/>
      <c r="E221" s="294"/>
    </row>
    <row r="222" spans="2:5" ht="21" customHeight="1">
      <c r="B222" s="294"/>
      <c r="C222" s="294"/>
      <c r="D222" s="294"/>
      <c r="E222" s="294"/>
    </row>
    <row r="223" spans="2:5" ht="29.25" customHeight="1">
      <c r="B223" s="294"/>
      <c r="C223" s="294"/>
      <c r="D223" s="294"/>
      <c r="E223" s="294"/>
    </row>
    <row r="224" spans="2:5" ht="41.25" customHeight="1">
      <c r="B224" s="294"/>
      <c r="C224" s="294"/>
      <c r="D224" s="294"/>
      <c r="E224" s="294"/>
    </row>
    <row r="225" spans="2:5" ht="15.75" customHeight="1">
      <c r="B225" s="294"/>
      <c r="C225" s="294"/>
      <c r="D225" s="294"/>
      <c r="E225" s="294"/>
    </row>
    <row r="226" spans="2:5" ht="25.5" customHeight="1">
      <c r="B226" s="294"/>
      <c r="C226" s="294"/>
      <c r="D226" s="294"/>
      <c r="E226" s="294"/>
    </row>
    <row r="227" spans="2:5" ht="25.5" customHeight="1">
      <c r="B227" s="294"/>
      <c r="C227" s="294"/>
      <c r="D227" s="294"/>
      <c r="E227" s="294"/>
    </row>
    <row r="228" spans="2:5" ht="0.75" customHeight="1">
      <c r="B228" s="294"/>
      <c r="C228" s="294"/>
      <c r="D228" s="294"/>
      <c r="E228" s="294"/>
    </row>
    <row r="229" spans="2:5" ht="15.75" customHeight="1">
      <c r="B229" s="294"/>
      <c r="C229" s="294"/>
      <c r="D229" s="294"/>
      <c r="E229" s="294"/>
    </row>
    <row r="230" spans="2:5" ht="15.75" customHeight="1">
      <c r="B230" s="294"/>
      <c r="C230" s="294"/>
      <c r="D230" s="294"/>
      <c r="E230" s="294"/>
    </row>
    <row r="231" spans="2:5" ht="25.5" customHeight="1">
      <c r="B231" s="294"/>
      <c r="C231" s="294"/>
      <c r="D231" s="294"/>
      <c r="E231" s="294"/>
    </row>
    <row r="232" spans="2:5" ht="38.25" customHeight="1">
      <c r="B232" s="294"/>
      <c r="C232" s="294"/>
      <c r="D232" s="294"/>
      <c r="E232" s="294"/>
    </row>
    <row r="233" spans="2:5" ht="15.75" customHeight="1">
      <c r="B233" s="294"/>
      <c r="C233" s="294"/>
      <c r="D233" s="294"/>
      <c r="E233" s="294"/>
    </row>
    <row r="234" spans="2:5" ht="29.25" customHeight="1">
      <c r="B234" s="294"/>
      <c r="C234" s="294"/>
      <c r="D234" s="294"/>
      <c r="E234" s="294"/>
    </row>
    <row r="235" spans="2:5" ht="255" customHeight="1">
      <c r="B235" s="294"/>
      <c r="C235" s="294"/>
      <c r="D235" s="294"/>
      <c r="E235" s="294"/>
    </row>
    <row r="236" spans="2:5" ht="58.5" customHeight="1">
      <c r="B236" s="294"/>
      <c r="C236" s="294"/>
      <c r="D236" s="294"/>
      <c r="E236" s="294"/>
    </row>
    <row r="237" spans="2:5" ht="25.5" customHeight="1">
      <c r="B237" s="294"/>
      <c r="C237" s="294"/>
      <c r="D237" s="294"/>
      <c r="E237" s="294"/>
    </row>
    <row r="238" spans="2:5" ht="42.75" customHeight="1">
      <c r="B238" s="294"/>
      <c r="C238" s="294"/>
      <c r="D238" s="294"/>
      <c r="E238" s="294"/>
    </row>
    <row r="239" spans="2:5" ht="51" customHeight="1">
      <c r="B239" s="294"/>
      <c r="C239" s="294"/>
      <c r="D239" s="294"/>
      <c r="E239" s="294"/>
    </row>
    <row r="240" spans="2:5" ht="0.75" customHeight="1">
      <c r="B240" s="294"/>
      <c r="C240" s="294"/>
      <c r="D240" s="294"/>
      <c r="E240" s="294"/>
    </row>
    <row r="241" spans="2:5" ht="15.75" customHeight="1">
      <c r="B241" s="294"/>
      <c r="C241" s="294"/>
      <c r="D241" s="294"/>
      <c r="E241" s="294"/>
    </row>
    <row r="242" spans="2:5" ht="38.25" customHeight="1">
      <c r="B242" s="294"/>
      <c r="C242" s="294"/>
      <c r="D242" s="294"/>
      <c r="E242" s="294"/>
    </row>
    <row r="243" spans="2:5" ht="15.75" customHeight="1">
      <c r="B243" s="294"/>
      <c r="C243" s="294"/>
      <c r="D243" s="294"/>
      <c r="E243" s="294"/>
    </row>
    <row r="244" spans="2:5" ht="12.75">
      <c r="B244" s="294"/>
      <c r="C244" s="294"/>
      <c r="D244" s="294"/>
      <c r="E244" s="294"/>
    </row>
    <row r="245" spans="2:5" ht="15.75" customHeight="1">
      <c r="B245" s="294"/>
      <c r="C245" s="294"/>
      <c r="D245" s="294"/>
      <c r="E245" s="294"/>
    </row>
    <row r="246" spans="2:5" ht="51" customHeight="1">
      <c r="B246" s="294"/>
      <c r="C246" s="294"/>
      <c r="D246" s="294"/>
      <c r="E246" s="294"/>
    </row>
    <row r="247" spans="2:5" ht="15.75" customHeight="1">
      <c r="B247" s="294"/>
      <c r="C247" s="294"/>
      <c r="D247" s="294"/>
      <c r="E247" s="294"/>
    </row>
    <row r="248" spans="2:5" ht="25.5" customHeight="1">
      <c r="B248" s="294"/>
      <c r="C248" s="294"/>
      <c r="D248" s="294"/>
      <c r="E248" s="294"/>
    </row>
    <row r="249" spans="2:5" ht="15.75" customHeight="1">
      <c r="B249" s="294"/>
      <c r="C249" s="294"/>
      <c r="D249" s="294"/>
      <c r="E249" s="294"/>
    </row>
    <row r="250" spans="2:5" ht="12.75">
      <c r="B250" s="294"/>
      <c r="C250" s="294"/>
      <c r="D250" s="294"/>
      <c r="E250" s="294"/>
    </row>
    <row r="251" spans="2:5" ht="15.75" customHeight="1">
      <c r="B251" s="294"/>
      <c r="C251" s="294"/>
      <c r="D251" s="294"/>
      <c r="E251" s="294"/>
    </row>
    <row r="252" spans="2:5" ht="0.75" customHeight="1">
      <c r="B252" s="294"/>
      <c r="C252" s="294"/>
      <c r="D252" s="294"/>
      <c r="E252" s="294"/>
    </row>
    <row r="253" spans="2:5" ht="15.75" customHeight="1">
      <c r="B253" s="294"/>
      <c r="C253" s="294"/>
      <c r="D253" s="294"/>
      <c r="E253" s="294"/>
    </row>
    <row r="254" spans="2:5" ht="36.75" customHeight="1">
      <c r="B254" s="294"/>
      <c r="C254" s="294"/>
      <c r="D254" s="294"/>
      <c r="E254" s="294"/>
    </row>
    <row r="255" spans="2:5" ht="25.5" customHeight="1">
      <c r="B255" s="294"/>
      <c r="C255" s="294"/>
      <c r="D255" s="294"/>
      <c r="E255" s="294"/>
    </row>
    <row r="256" spans="2:5" ht="81" customHeight="1">
      <c r="B256" s="294"/>
      <c r="C256" s="294"/>
      <c r="D256" s="294"/>
      <c r="E256" s="294"/>
    </row>
    <row r="257" spans="2:5" ht="24.75" customHeight="1">
      <c r="B257" s="294"/>
      <c r="C257" s="294"/>
      <c r="D257" s="294"/>
      <c r="E257" s="294"/>
    </row>
    <row r="258" spans="2:5" ht="42.75" customHeight="1">
      <c r="B258" s="294"/>
      <c r="C258" s="294"/>
      <c r="D258" s="294"/>
      <c r="E258" s="294"/>
    </row>
    <row r="259" spans="2:5" ht="15.75" customHeight="1">
      <c r="B259" s="294"/>
      <c r="C259" s="294"/>
      <c r="D259" s="294"/>
      <c r="E259" s="294"/>
    </row>
    <row r="260" spans="2:5" ht="44.25" customHeight="1">
      <c r="B260" s="294"/>
      <c r="C260" s="294"/>
      <c r="D260" s="294"/>
      <c r="E260" s="294"/>
    </row>
    <row r="261" spans="2:5" ht="15.75" customHeight="1">
      <c r="B261" s="294"/>
      <c r="C261" s="294"/>
      <c r="D261" s="294"/>
      <c r="E261" s="294"/>
    </row>
    <row r="262" spans="2:5" ht="61.5" customHeight="1">
      <c r="B262" s="294"/>
      <c r="C262" s="294"/>
      <c r="D262" s="294"/>
      <c r="E262" s="294"/>
    </row>
    <row r="263" spans="2:5" ht="15.75" customHeight="1">
      <c r="B263" s="294"/>
      <c r="C263" s="294"/>
      <c r="D263" s="294"/>
      <c r="E263" s="294"/>
    </row>
    <row r="264" spans="2:5" ht="1.5" customHeight="1">
      <c r="B264" s="294"/>
      <c r="C264" s="294"/>
      <c r="D264" s="294"/>
      <c r="E264" s="294"/>
    </row>
    <row r="265" spans="2:5" ht="15" customHeight="1">
      <c r="B265" s="294"/>
      <c r="C265" s="294"/>
      <c r="D265" s="294"/>
      <c r="E265" s="294"/>
    </row>
    <row r="266" spans="2:5" ht="51" customHeight="1">
      <c r="B266" s="294"/>
      <c r="C266" s="294"/>
      <c r="D266" s="294"/>
      <c r="E266" s="294"/>
    </row>
    <row r="267" spans="2:5" ht="15.75" customHeight="1">
      <c r="B267" s="294"/>
      <c r="C267" s="294"/>
      <c r="D267" s="294"/>
      <c r="E267" s="294"/>
    </row>
    <row r="268" spans="2:5" ht="47.25" customHeight="1">
      <c r="B268" s="294"/>
      <c r="C268" s="294"/>
      <c r="D268" s="294"/>
      <c r="E268" s="294"/>
    </row>
    <row r="269" spans="2:5" ht="15.75" customHeight="1">
      <c r="B269" s="294"/>
      <c r="C269" s="294"/>
      <c r="D269" s="294"/>
      <c r="E269" s="294"/>
    </row>
    <row r="270" spans="2:5" ht="25.5" customHeight="1">
      <c r="B270" s="294"/>
      <c r="C270" s="294"/>
      <c r="D270" s="294"/>
      <c r="E270" s="294"/>
    </row>
    <row r="271" spans="2:5" ht="15.75" customHeight="1">
      <c r="B271" s="294"/>
      <c r="C271" s="294"/>
      <c r="D271" s="294"/>
      <c r="E271" s="294"/>
    </row>
    <row r="272" spans="2:5" ht="38.25" customHeight="1">
      <c r="B272" s="294"/>
      <c r="C272" s="294"/>
      <c r="D272" s="294"/>
      <c r="E272" s="294"/>
    </row>
    <row r="273" spans="2:5" ht="0.75" customHeight="1">
      <c r="B273" s="294"/>
      <c r="C273" s="294"/>
      <c r="D273" s="294"/>
      <c r="E273" s="294"/>
    </row>
    <row r="274" spans="2:5" ht="25.5" customHeight="1">
      <c r="B274" s="294"/>
      <c r="C274" s="294"/>
      <c r="D274" s="294"/>
      <c r="E274" s="294"/>
    </row>
    <row r="275" spans="2:5" ht="15.75" customHeight="1">
      <c r="B275" s="294"/>
      <c r="C275" s="294"/>
      <c r="D275" s="294"/>
      <c r="E275" s="294"/>
    </row>
    <row r="276" spans="2:5" ht="25.5" customHeight="1">
      <c r="B276" s="294"/>
      <c r="C276" s="294"/>
      <c r="D276" s="294"/>
      <c r="E276" s="294"/>
    </row>
    <row r="277" spans="2:5" ht="15.75" customHeight="1">
      <c r="B277" s="294"/>
      <c r="C277" s="294"/>
      <c r="D277" s="294"/>
      <c r="E277" s="294"/>
    </row>
    <row r="278" spans="2:5" ht="15.75" customHeight="1">
      <c r="B278" s="294"/>
      <c r="C278" s="294"/>
      <c r="D278" s="294"/>
      <c r="E278" s="294"/>
    </row>
    <row r="279" spans="2:5" ht="15.75" customHeight="1">
      <c r="B279" s="294"/>
      <c r="C279" s="294"/>
      <c r="D279" s="294"/>
      <c r="E279" s="294"/>
    </row>
    <row r="280" spans="2:5" ht="25.5" customHeight="1">
      <c r="B280" s="294"/>
      <c r="C280" s="294"/>
      <c r="D280" s="294"/>
      <c r="E280" s="294"/>
    </row>
    <row r="281" spans="2:5" ht="51" customHeight="1">
      <c r="B281" s="294"/>
      <c r="C281" s="294"/>
      <c r="D281" s="294"/>
      <c r="E281" s="294"/>
    </row>
    <row r="282" spans="2:5" ht="0.75" customHeight="1">
      <c r="B282" s="294"/>
      <c r="C282" s="294"/>
      <c r="D282" s="294"/>
      <c r="E282" s="294"/>
    </row>
    <row r="283" spans="2:5" ht="0.75" customHeight="1">
      <c r="B283" s="294"/>
      <c r="C283" s="294"/>
      <c r="D283" s="294"/>
      <c r="E283" s="294"/>
    </row>
    <row r="284" spans="2:5" ht="15.75" customHeight="1">
      <c r="B284" s="294"/>
      <c r="C284" s="294"/>
      <c r="D284" s="294"/>
      <c r="E284" s="294"/>
    </row>
    <row r="285" spans="2:5" ht="15.75" customHeight="1">
      <c r="B285" s="294"/>
      <c r="C285" s="294"/>
      <c r="D285" s="294"/>
      <c r="E285" s="294"/>
    </row>
    <row r="286" spans="2:5" ht="15.75" customHeight="1">
      <c r="B286" s="294"/>
      <c r="C286" s="294"/>
      <c r="D286" s="294"/>
      <c r="E286" s="294"/>
    </row>
    <row r="287" spans="2:5" ht="15.75" customHeight="1">
      <c r="B287" s="294"/>
      <c r="C287" s="294"/>
      <c r="D287" s="294"/>
      <c r="E287" s="294"/>
    </row>
    <row r="288" spans="2:5" ht="25.5" customHeight="1">
      <c r="B288" s="294"/>
      <c r="C288" s="294"/>
      <c r="D288" s="294"/>
      <c r="E288" s="294"/>
    </row>
    <row r="289" spans="2:5" ht="15.75" customHeight="1">
      <c r="B289" s="294"/>
      <c r="C289" s="294"/>
      <c r="D289" s="294"/>
      <c r="E289" s="294"/>
    </row>
    <row r="290" spans="2:5" ht="24.75" customHeight="1">
      <c r="B290" s="294"/>
      <c r="C290" s="294"/>
      <c r="D290" s="294"/>
      <c r="E290" s="294"/>
    </row>
    <row r="291" spans="2:5" ht="54.75" customHeight="1">
      <c r="B291" s="294"/>
      <c r="C291" s="294"/>
      <c r="D291" s="294"/>
      <c r="E291" s="294"/>
    </row>
    <row r="292" spans="2:5" ht="18" customHeight="1">
      <c r="B292" s="294"/>
      <c r="C292" s="294"/>
      <c r="D292" s="294"/>
      <c r="E292" s="294"/>
    </row>
    <row r="293" spans="2:5" ht="30" customHeight="1">
      <c r="B293" s="294"/>
      <c r="C293" s="294"/>
      <c r="D293" s="294"/>
      <c r="E293" s="294"/>
    </row>
    <row r="294" spans="2:5" ht="25.5" customHeight="1">
      <c r="B294" s="294"/>
      <c r="C294" s="294"/>
      <c r="D294" s="294"/>
      <c r="E294" s="294"/>
    </row>
    <row r="295" spans="2:5" ht="15.75" customHeight="1">
      <c r="B295" s="294"/>
      <c r="C295" s="294"/>
      <c r="D295" s="294"/>
      <c r="E295" s="294"/>
    </row>
    <row r="296" spans="2:5" ht="15.75" customHeight="1">
      <c r="B296" s="294"/>
      <c r="C296" s="294"/>
      <c r="D296" s="294"/>
      <c r="E296" s="294"/>
    </row>
    <row r="297" spans="2:5" ht="25.5" customHeight="1">
      <c r="B297" s="294"/>
      <c r="C297" s="294"/>
      <c r="D297" s="294"/>
      <c r="E297" s="294"/>
    </row>
    <row r="298" spans="2:5" ht="12.75">
      <c r="B298" s="294"/>
      <c r="C298" s="294"/>
      <c r="D298" s="294"/>
      <c r="E298" s="294"/>
    </row>
    <row r="299" spans="2:5" ht="12.75">
      <c r="B299" s="294"/>
      <c r="C299" s="294"/>
      <c r="D299" s="294"/>
      <c r="E299" s="294"/>
    </row>
  </sheetData>
  <sheetProtection/>
  <mergeCells count="10">
    <mergeCell ref="A6:H6"/>
    <mergeCell ref="B8:E8"/>
    <mergeCell ref="B163:E163"/>
    <mergeCell ref="A184:E184"/>
    <mergeCell ref="D1:H1"/>
    <mergeCell ref="D2:H2"/>
    <mergeCell ref="A3:B3"/>
    <mergeCell ref="D3:H3"/>
    <mergeCell ref="D4:H4"/>
    <mergeCell ref="A5:H5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60" t="s">
        <v>606</v>
      </c>
      <c r="D1" s="360"/>
      <c r="E1" s="360"/>
    </row>
    <row r="2" spans="3:5" ht="15.75">
      <c r="C2" s="361" t="s">
        <v>607</v>
      </c>
      <c r="D2" s="361"/>
      <c r="E2" s="361"/>
    </row>
    <row r="3" spans="3:5" ht="15.75">
      <c r="C3" s="360" t="s">
        <v>608</v>
      </c>
      <c r="D3" s="360"/>
      <c r="E3" s="360"/>
    </row>
    <row r="4" spans="3:5" ht="15.75">
      <c r="C4" s="360"/>
      <c r="D4" s="360"/>
      <c r="E4" s="360"/>
    </row>
    <row r="5" spans="1:6" ht="18.75">
      <c r="A5" s="362" t="s">
        <v>243</v>
      </c>
      <c r="B5" s="363"/>
      <c r="C5" s="363"/>
      <c r="D5" s="363"/>
      <c r="E5" s="363"/>
      <c r="F5" s="363"/>
    </row>
    <row r="6" spans="1:6" ht="18.75">
      <c r="A6" s="362" t="s">
        <v>0</v>
      </c>
      <c r="B6" s="363"/>
      <c r="C6" s="363"/>
      <c r="D6" s="363"/>
      <c r="E6" s="363"/>
      <c r="F6" s="36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50"/>
      <c r="B270" s="33" t="s">
        <v>278</v>
      </c>
      <c r="C270" s="355" t="s">
        <v>274</v>
      </c>
      <c r="D270" s="355" t="s">
        <v>277</v>
      </c>
      <c r="E270" s="355" t="s">
        <v>279</v>
      </c>
      <c r="F270" s="364">
        <v>3960</v>
      </c>
      <c r="G270" s="109">
        <v>3960</v>
      </c>
    </row>
    <row r="271" spans="1:7" ht="15.75">
      <c r="A271" s="351"/>
      <c r="B271" s="34" t="s">
        <v>280</v>
      </c>
      <c r="C271" s="356"/>
      <c r="D271" s="356"/>
      <c r="E271" s="356"/>
      <c r="F271" s="365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60" t="s">
        <v>606</v>
      </c>
      <c r="D1" s="360"/>
      <c r="E1" s="360"/>
    </row>
    <row r="2" spans="3:5" ht="14.25" customHeight="1">
      <c r="C2" s="361" t="s">
        <v>607</v>
      </c>
      <c r="D2" s="361"/>
      <c r="E2" s="361"/>
    </row>
    <row r="3" spans="3:5" ht="12.75" customHeight="1">
      <c r="C3" s="360" t="s">
        <v>608</v>
      </c>
      <c r="D3" s="360"/>
      <c r="E3" s="360"/>
    </row>
    <row r="4" spans="3:5" ht="13.5" customHeight="1">
      <c r="C4" s="360"/>
      <c r="D4" s="360"/>
      <c r="E4" s="360"/>
    </row>
    <row r="5" spans="1:6" ht="17.25" customHeight="1">
      <c r="A5" s="362" t="s">
        <v>243</v>
      </c>
      <c r="B5" s="363"/>
      <c r="C5" s="363"/>
      <c r="D5" s="363"/>
      <c r="E5" s="363"/>
      <c r="F5" s="363"/>
    </row>
    <row r="6" spans="1:6" ht="17.25" customHeight="1">
      <c r="A6" s="362" t="s">
        <v>0</v>
      </c>
      <c r="B6" s="363"/>
      <c r="C6" s="363"/>
      <c r="D6" s="363"/>
      <c r="E6" s="363"/>
      <c r="F6" s="36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50"/>
      <c r="B270" s="33" t="s">
        <v>278</v>
      </c>
      <c r="C270" s="355" t="s">
        <v>274</v>
      </c>
      <c r="D270" s="355" t="s">
        <v>277</v>
      </c>
      <c r="E270" s="355" t="s">
        <v>279</v>
      </c>
      <c r="F270" s="364">
        <v>3960</v>
      </c>
      <c r="G270" s="366">
        <f t="shared" si="7"/>
        <v>3960</v>
      </c>
      <c r="H270" s="105"/>
      <c r="I270" s="7"/>
      <c r="J270" s="7"/>
    </row>
    <row r="271" spans="1:8" ht="15.75">
      <c r="A271" s="351"/>
      <c r="B271" s="34" t="s">
        <v>280</v>
      </c>
      <c r="C271" s="356"/>
      <c r="D271" s="356"/>
      <c r="E271" s="356"/>
      <c r="F271" s="365"/>
      <c r="G271" s="367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60" t="s">
        <v>606</v>
      </c>
      <c r="D1" s="360"/>
      <c r="E1" s="360"/>
    </row>
    <row r="2" spans="3:5" ht="15.75">
      <c r="C2" s="361" t="s">
        <v>607</v>
      </c>
      <c r="D2" s="361"/>
      <c r="E2" s="361"/>
    </row>
    <row r="3" spans="3:5" ht="15.75">
      <c r="C3" s="360" t="s">
        <v>608</v>
      </c>
      <c r="D3" s="360"/>
      <c r="E3" s="360"/>
    </row>
    <row r="4" spans="3:5" ht="15.75">
      <c r="C4" s="360"/>
      <c r="D4" s="360"/>
      <c r="E4" s="360"/>
    </row>
    <row r="5" spans="1:6" ht="18.75">
      <c r="A5" s="362" t="s">
        <v>243</v>
      </c>
      <c r="B5" s="363"/>
      <c r="C5" s="363"/>
      <c r="D5" s="363"/>
      <c r="E5" s="363"/>
      <c r="F5" s="363"/>
    </row>
    <row r="6" spans="1:6" ht="18.75">
      <c r="A6" s="362" t="s">
        <v>0</v>
      </c>
      <c r="B6" s="363"/>
      <c r="C6" s="363"/>
      <c r="D6" s="363"/>
      <c r="E6" s="363"/>
      <c r="F6" s="36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50"/>
      <c r="B270" s="33" t="s">
        <v>278</v>
      </c>
      <c r="C270" s="355" t="s">
        <v>274</v>
      </c>
      <c r="D270" s="355" t="s">
        <v>277</v>
      </c>
      <c r="E270" s="355" t="s">
        <v>279</v>
      </c>
      <c r="F270" s="364">
        <v>3960</v>
      </c>
      <c r="G270" s="109">
        <v>3960</v>
      </c>
    </row>
    <row r="271" spans="1:7" ht="15.75">
      <c r="A271" s="351"/>
      <c r="B271" s="34" t="s">
        <v>280</v>
      </c>
      <c r="C271" s="356"/>
      <c r="D271" s="356"/>
      <c r="E271" s="356"/>
      <c r="F271" s="365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60" t="s">
        <v>606</v>
      </c>
      <c r="D1" s="360"/>
      <c r="E1" s="360"/>
    </row>
    <row r="2" spans="3:5" ht="14.25" customHeight="1">
      <c r="C2" s="361" t="s">
        <v>607</v>
      </c>
      <c r="D2" s="361"/>
      <c r="E2" s="361"/>
    </row>
    <row r="3" spans="3:5" ht="12.75" customHeight="1">
      <c r="C3" s="360" t="s">
        <v>608</v>
      </c>
      <c r="D3" s="360"/>
      <c r="E3" s="360"/>
    </row>
    <row r="4" spans="3:5" ht="13.5" customHeight="1">
      <c r="C4" s="360"/>
      <c r="D4" s="360"/>
      <c r="E4" s="360"/>
    </row>
    <row r="5" spans="1:7" ht="17.25" customHeight="1">
      <c r="A5" s="362" t="s">
        <v>243</v>
      </c>
      <c r="B5" s="363"/>
      <c r="C5" s="363"/>
      <c r="D5" s="363"/>
      <c r="E5" s="363"/>
      <c r="F5" s="363"/>
      <c r="G5" s="1"/>
    </row>
    <row r="6" spans="1:7" ht="17.25" customHeight="1">
      <c r="A6" s="362" t="s">
        <v>0</v>
      </c>
      <c r="B6" s="363"/>
      <c r="C6" s="363"/>
      <c r="D6" s="363"/>
      <c r="E6" s="363"/>
      <c r="F6" s="36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50"/>
      <c r="B445" s="33" t="s">
        <v>278</v>
      </c>
      <c r="C445" s="355" t="s">
        <v>274</v>
      </c>
      <c r="D445" s="355" t="s">
        <v>277</v>
      </c>
      <c r="E445" s="355" t="s">
        <v>279</v>
      </c>
      <c r="F445" s="348">
        <v>3960</v>
      </c>
      <c r="G445" s="348">
        <v>3960</v>
      </c>
      <c r="H445" s="150"/>
      <c r="I445" s="25"/>
      <c r="J445" s="25"/>
    </row>
    <row r="446" spans="1:10" s="26" customFormat="1" ht="15.75">
      <c r="A446" s="351"/>
      <c r="B446" s="34" t="s">
        <v>280</v>
      </c>
      <c r="C446" s="356"/>
      <c r="D446" s="356"/>
      <c r="E446" s="356"/>
      <c r="F446" s="349"/>
      <c r="G446" s="349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54"/>
      <c r="B998" s="352" t="s">
        <v>28</v>
      </c>
      <c r="C998" s="354" t="s">
        <v>29</v>
      </c>
      <c r="D998" s="354" t="s">
        <v>246</v>
      </c>
      <c r="E998" s="354" t="s">
        <v>12</v>
      </c>
      <c r="F998" s="353">
        <v>350</v>
      </c>
      <c r="G998" s="353">
        <v>350</v>
      </c>
    </row>
    <row r="999" spans="1:7" ht="9.75" customHeight="1">
      <c r="A999" s="354"/>
      <c r="B999" s="352"/>
      <c r="C999" s="354"/>
      <c r="D999" s="354"/>
      <c r="E999" s="354"/>
      <c r="F999" s="353"/>
      <c r="G999" s="353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54"/>
      <c r="B1002" s="359" t="s">
        <v>428</v>
      </c>
      <c r="C1002" s="357" t="s">
        <v>459</v>
      </c>
      <c r="D1002" s="357" t="s">
        <v>427</v>
      </c>
      <c r="E1002" s="357">
        <v>453</v>
      </c>
      <c r="F1002" s="358">
        <v>350</v>
      </c>
      <c r="G1002" s="358">
        <v>350</v>
      </c>
    </row>
    <row r="1003" spans="1:7" ht="15.75">
      <c r="A1003" s="354"/>
      <c r="B1003" s="359"/>
      <c r="C1003" s="357"/>
      <c r="D1003" s="357"/>
      <c r="E1003" s="357"/>
      <c r="F1003" s="358"/>
      <c r="G1003" s="358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60" t="s">
        <v>606</v>
      </c>
      <c r="D1" s="360"/>
      <c r="E1" s="360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61" t="s">
        <v>688</v>
      </c>
      <c r="D2" s="361"/>
      <c r="E2" s="361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60" t="s">
        <v>701</v>
      </c>
      <c r="D3" s="360"/>
      <c r="E3" s="360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60" t="s">
        <v>692</v>
      </c>
      <c r="D4" s="360"/>
      <c r="E4" s="360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6" spans="1:6" ht="18.75">
      <c r="A6" s="362" t="s">
        <v>686</v>
      </c>
      <c r="B6" s="368"/>
      <c r="C6" s="368"/>
      <c r="D6" s="368"/>
      <c r="E6" s="368"/>
      <c r="F6" s="368"/>
    </row>
    <row r="7" spans="1:6" ht="18.75">
      <c r="A7" s="362" t="s">
        <v>687</v>
      </c>
      <c r="B7" s="368"/>
      <c r="C7" s="368"/>
      <c r="D7" s="368"/>
      <c r="E7" s="368"/>
      <c r="F7" s="368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70" t="s">
        <v>606</v>
      </c>
      <c r="D1" s="370"/>
      <c r="E1" s="370"/>
      <c r="F1" s="370"/>
    </row>
    <row r="2" spans="3:6" ht="15.75">
      <c r="C2" s="370" t="s">
        <v>688</v>
      </c>
      <c r="D2" s="370"/>
      <c r="E2" s="370"/>
      <c r="F2" s="370"/>
    </row>
    <row r="3" spans="3:6" ht="15.75">
      <c r="C3" s="370" t="s">
        <v>730</v>
      </c>
      <c r="D3" s="370"/>
      <c r="E3" s="370"/>
      <c r="F3" s="370"/>
    </row>
    <row r="4" spans="1:6" ht="15.75" customHeight="1">
      <c r="A4" s="183"/>
      <c r="B4" s="183"/>
      <c r="C4" s="370" t="s">
        <v>731</v>
      </c>
      <c r="D4" s="370"/>
      <c r="E4" s="370"/>
      <c r="F4" s="370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60" t="s">
        <v>606</v>
      </c>
      <c r="D1" s="360"/>
      <c r="E1" s="360"/>
      <c r="F1" s="22"/>
    </row>
    <row r="2" spans="1:6" ht="15.75">
      <c r="A2" s="2"/>
      <c r="B2" s="2"/>
      <c r="C2" s="361" t="s">
        <v>688</v>
      </c>
      <c r="D2" s="361"/>
      <c r="E2" s="361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72" t="s">
        <v>765</v>
      </c>
      <c r="D4" s="372"/>
      <c r="E4" s="372"/>
      <c r="F4" s="372"/>
    </row>
    <row r="5" spans="1:6" ht="14.25">
      <c r="A5" s="373" t="s">
        <v>733</v>
      </c>
      <c r="B5" s="373"/>
      <c r="C5" s="373"/>
      <c r="D5" s="373"/>
      <c r="E5" s="373"/>
      <c r="F5" s="373"/>
    </row>
    <row r="6" spans="1:6" ht="34.5" customHeight="1">
      <c r="A6" s="371" t="s">
        <v>719</v>
      </c>
      <c r="B6" s="371"/>
      <c r="C6" s="371"/>
      <c r="D6" s="371"/>
      <c r="E6" s="371"/>
      <c r="F6" s="371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60" t="s">
        <v>606</v>
      </c>
      <c r="D1" s="360"/>
      <c r="E1" s="360"/>
      <c r="F1" s="22"/>
    </row>
    <row r="2" spans="1:6" ht="15.75">
      <c r="A2" s="2"/>
      <c r="B2" s="2"/>
      <c r="C2" s="361" t="s">
        <v>688</v>
      </c>
      <c r="D2" s="361"/>
      <c r="E2" s="361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72" t="s">
        <v>766</v>
      </c>
      <c r="D4" s="372"/>
      <c r="E4" s="372"/>
      <c r="F4" s="372"/>
    </row>
    <row r="5" spans="1:6" ht="14.25">
      <c r="A5" s="373" t="s">
        <v>733</v>
      </c>
      <c r="B5" s="373"/>
      <c r="C5" s="373"/>
      <c r="D5" s="373"/>
      <c r="E5" s="373"/>
      <c r="F5" s="373"/>
    </row>
    <row r="6" spans="1:6" ht="34.5" customHeight="1">
      <c r="A6" s="371" t="s">
        <v>719</v>
      </c>
      <c r="B6" s="371"/>
      <c r="C6" s="371"/>
      <c r="D6" s="371"/>
      <c r="E6" s="371"/>
      <c r="F6" s="371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2013-07-19T06:11:09Z</cp:lastPrinted>
  <dcterms:created xsi:type="dcterms:W3CDTF">1996-10-14T23:33:28Z</dcterms:created>
  <dcterms:modified xsi:type="dcterms:W3CDTF">2013-07-23T11:10:10Z</dcterms:modified>
  <cp:category/>
  <cp:version/>
  <cp:contentType/>
  <cp:contentStatus/>
</cp:coreProperties>
</file>