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86"/>
  </bookViews>
  <sheets>
    <sheet name="5.Оп.отч.испол.пл.реал.МП_МОЙ" sheetId="26" r:id="rId1"/>
    <sheet name="пояс.зап. к опер.отчету" sheetId="13" r:id="rId2"/>
  </sheets>
  <definedNames>
    <definedName name="_xlnm.Print_Area" localSheetId="1">'пояс.зап. к опер.отчету'!$A$1:$B$71</definedName>
  </definedNames>
  <calcPr calcId="125725" refMode="R1C1"/>
</workbook>
</file>

<file path=xl/calcChain.xml><?xml version="1.0" encoding="utf-8"?>
<calcChain xmlns="http://schemas.openxmlformats.org/spreadsheetml/2006/main">
  <c r="F353" i="26"/>
  <c r="F352"/>
  <c r="F351"/>
  <c r="F350"/>
  <c r="F349"/>
  <c r="F348"/>
  <c r="F347"/>
  <c r="F346"/>
  <c r="F345"/>
  <c r="F344"/>
  <c r="F343"/>
  <c r="F342"/>
  <c r="F341"/>
  <c r="F340"/>
  <c r="F339"/>
  <c r="F338"/>
  <c r="F337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3"/>
  <c r="F172"/>
  <c r="F171"/>
  <c r="F170"/>
  <c r="F169"/>
  <c r="F168"/>
  <c r="F167"/>
  <c r="F166"/>
  <c r="F165"/>
  <c r="F164"/>
  <c r="F163"/>
  <c r="F161"/>
  <c r="F160"/>
  <c r="F159"/>
  <c r="F158"/>
  <c r="F157"/>
  <c r="F155"/>
  <c r="F154"/>
  <c r="F153"/>
  <c r="F152"/>
  <c r="F151"/>
  <c r="F149"/>
  <c r="F148"/>
  <c r="F147"/>
  <c r="F146"/>
  <c r="F145"/>
  <c r="F143"/>
  <c r="F142"/>
  <c r="F141"/>
  <c r="F140"/>
  <c r="F139"/>
  <c r="F138"/>
  <c r="F137"/>
  <c r="F136"/>
  <c r="F135"/>
  <c r="F134"/>
  <c r="F133"/>
  <c r="F131"/>
  <c r="F130"/>
  <c r="F129"/>
  <c r="F128"/>
  <c r="F127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3"/>
  <c r="F82"/>
  <c r="F81"/>
  <c r="F80"/>
  <c r="F79"/>
  <c r="F76"/>
  <c r="F75"/>
  <c r="F74"/>
  <c r="F73"/>
  <c r="F71"/>
  <c r="F70"/>
  <c r="F69"/>
  <c r="F68"/>
  <c r="F67"/>
  <c r="F66"/>
  <c r="F65"/>
  <c r="F64"/>
  <c r="F62"/>
  <c r="F60"/>
  <c r="F59"/>
  <c r="F58"/>
  <c r="F57"/>
  <c r="F56"/>
  <c r="F55"/>
  <c r="F54"/>
  <c r="F51"/>
  <c r="F49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336" l="1"/>
  <c r="F53"/>
  <c r="F61"/>
  <c r="F63"/>
  <c r="F48"/>
  <c r="F50"/>
  <c r="F108"/>
  <c r="F126"/>
  <c r="F132"/>
  <c r="F144"/>
  <c r="F150"/>
  <c r="F156"/>
  <c r="F162"/>
  <c r="F174"/>
  <c r="F306"/>
  <c r="F84" l="1"/>
  <c r="F77"/>
  <c r="F72"/>
  <c r="F78"/>
  <c r="H16"/>
  <c r="G16"/>
  <c r="F377"/>
  <c r="F376"/>
  <c r="F375"/>
  <c r="F374"/>
  <c r="F373"/>
  <c r="E372"/>
  <c r="D372"/>
  <c r="F372" s="1"/>
  <c r="F371"/>
  <c r="F370"/>
  <c r="F369"/>
  <c r="F368"/>
  <c r="F367"/>
  <c r="E366"/>
  <c r="D366"/>
  <c r="E365"/>
  <c r="D365"/>
  <c r="E364"/>
  <c r="D364"/>
  <c r="E363"/>
  <c r="F363" s="1"/>
  <c r="D363"/>
  <c r="E362"/>
  <c r="D362"/>
  <c r="E361"/>
  <c r="F361" s="1"/>
  <c r="D361"/>
  <c r="D360"/>
  <c r="F359"/>
  <c r="F358"/>
  <c r="F357"/>
  <c r="F356"/>
  <c r="F355"/>
  <c r="E354"/>
  <c r="D354"/>
  <c r="E15"/>
  <c r="F15" s="1"/>
  <c r="D15"/>
  <c r="E14"/>
  <c r="F14" s="1"/>
  <c r="D14"/>
  <c r="E13"/>
  <c r="F13" s="1"/>
  <c r="D13"/>
  <c r="E12"/>
  <c r="F12" s="1"/>
  <c r="D12"/>
  <c r="E11"/>
  <c r="F11" s="1"/>
  <c r="D11"/>
  <c r="E10"/>
  <c r="F10" s="1"/>
  <c r="D10"/>
  <c r="G11" s="1"/>
  <c r="G71"/>
  <c r="F365" l="1"/>
  <c r="F354"/>
  <c r="F362"/>
  <c r="F364"/>
  <c r="F366"/>
  <c r="H11"/>
  <c r="E360"/>
  <c r="F360" s="1"/>
  <c r="H71" l="1"/>
</calcChain>
</file>

<file path=xl/sharedStrings.xml><?xml version="1.0" encoding="utf-8"?>
<sst xmlns="http://schemas.openxmlformats.org/spreadsheetml/2006/main" count="699" uniqueCount="292">
  <si>
    <t>1.</t>
  </si>
  <si>
    <t>2.</t>
  </si>
  <si>
    <t>3.</t>
  </si>
  <si>
    <t>4.</t>
  </si>
  <si>
    <t>5.</t>
  </si>
  <si>
    <t>6.</t>
  </si>
  <si>
    <t>Федеральный бюджет</t>
  </si>
  <si>
    <t>Итого</t>
  </si>
  <si>
    <t>№ п/п</t>
  </si>
  <si>
    <t>1.1.</t>
  </si>
  <si>
    <t>1.2.</t>
  </si>
  <si>
    <t>1.3.</t>
  </si>
  <si>
    <t>2.1.</t>
  </si>
  <si>
    <t>2.2.</t>
  </si>
  <si>
    <t>2.3.</t>
  </si>
  <si>
    <t>Наименование структурного элемента</t>
  </si>
  <si>
    <t>Итого по муниципальной программе</t>
  </si>
  <si>
    <t>Бюджет ЛО</t>
  </si>
  <si>
    <t>Бюджет ГМР</t>
  </si>
  <si>
    <t>Внебюджетные источники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</si>
  <si>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   </t>
    </r>
    <r>
      <rPr>
        <b/>
        <sz val="8"/>
        <color theme="1"/>
        <rFont val="Times New Roman"/>
        <family val="1"/>
        <charset val="204"/>
      </rPr>
      <t>ПРОЕКТНАЯ ЧАСТЬ</t>
    </r>
  </si>
  <si>
    <t>% выполнения от годового плана</t>
  </si>
  <si>
    <t>ПРОЕКТНАЯ ЧАСТЬ</t>
  </si>
  <si>
    <t>ПРОЦЕССНАЯ ЧАСТЬ</t>
  </si>
  <si>
    <t>ПОЯСНИТЕЛЬНАЯ ЗАПИСКА</t>
  </si>
  <si>
    <t>НАЗВАНИЕ ПРОЕКТА 1</t>
  </si>
  <si>
    <t>Оценка недвижимости, признание прав и регулирование отношений по муниципальной собственности</t>
  </si>
  <si>
    <t>1.4.</t>
  </si>
  <si>
    <t>1.5.</t>
  </si>
  <si>
    <t>2.4.</t>
  </si>
  <si>
    <t>2.5.</t>
  </si>
  <si>
    <t>4.5.</t>
  </si>
  <si>
    <t>4.6.</t>
  </si>
  <si>
    <t>4.7.</t>
  </si>
  <si>
    <t>6.1.</t>
  </si>
  <si>
    <t>6.2.</t>
  </si>
  <si>
    <t>5.2.</t>
  </si>
  <si>
    <t>5.4.</t>
  </si>
  <si>
    <t>5.5.</t>
  </si>
  <si>
    <t>5.6.</t>
  </si>
  <si>
    <t>Владение, пользование и распоряжение имуществом, находящимся в муниципальной собственности поселения</t>
  </si>
  <si>
    <t>Комплекс процессных мероприятий "Стимулирование экономической активности на территории МО Войсковицкое сельское поселение"</t>
  </si>
  <si>
    <t>Мероприятия в области строительства, архитектуры и градостроительства</t>
  </si>
  <si>
    <t>Мероприятия по развитию и поддержке предпринимательства;</t>
  </si>
  <si>
    <t xml:space="preserve">Содействие созданию условий для развития сельского хозяйства   </t>
  </si>
  <si>
    <t xml:space="preserve">Комплекс процессных мероприятий "Обеспечение безопасности на территории  МО Войсковицкое сельское поселение "      </t>
  </si>
  <si>
    <t xml:space="preserve">Проведение мероприятий по гражданской обороне;         </t>
  </si>
  <si>
    <t xml:space="preserve">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</si>
  <si>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Профилактика терроризма и экстремизма 
</t>
  </si>
  <si>
    <t xml:space="preserve"> Мероприятия по формированию законопослушного поведения участников дорожного движения         </t>
  </si>
  <si>
    <t xml:space="preserve">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</t>
  </si>
  <si>
    <t xml:space="preserve">Мероприятия в области жилищного хозяйства   </t>
  </si>
  <si>
    <t>Мероприятия  по энергосбережению и повышению энергоэффективности</t>
  </si>
  <si>
    <t xml:space="preserve">Мероприятия по организации и содержанию мест захоронений            </t>
  </si>
  <si>
    <t> 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</si>
  <si>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Обеспечение деятельности подведомственных учреждений культуры</t>
  </si>
  <si>
    <t xml:space="preserve">Субсидии бюджетным учреждениям на иные цели     </t>
  </si>
  <si>
    <t xml:space="preserve"> Обеспечение деятельности библиотек</t>
  </si>
  <si>
    <t xml:space="preserve">Строительство и реконструкция спортивных сооружений </t>
  </si>
  <si>
    <t>Коплекс процессных мероприятий " Формирование комфортной  городской среды на территории МО Войсковицкое сельское поселение"</t>
  </si>
  <si>
    <t>Повышение уровня благоустройства территории МО Войсковицкое сельское поселение</t>
  </si>
  <si>
    <t>Повышение уровня вовлеченности заинтересованных граждан, организаций в реализацию мероприятий  по благоустройству территории МО Войсковицкое сельское поселение</t>
  </si>
  <si>
    <t xml:space="preserve"> Мероприятия по обеспечению первичных мер пожарной безопасности; </t>
  </si>
  <si>
    <t>3.1.</t>
  </si>
  <si>
    <t>3.2.</t>
  </si>
  <si>
    <t>3.3.</t>
  </si>
  <si>
    <t>3.4.</t>
  </si>
  <si>
    <t>3.5.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</si>
  <si>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</si>
  <si>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</si>
  <si>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</si>
  <si>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</si>
  <si>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</si>
  <si>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</si>
  <si>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</si>
  <si>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</si>
  <si>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4.1.</t>
  </si>
  <si>
    <t>4.2.</t>
  </si>
  <si>
    <t>4.3.</t>
  </si>
  <si>
    <t>4.4.</t>
  </si>
  <si>
    <t>4.8.</t>
  </si>
  <si>
    <t>5.1.</t>
  </si>
  <si>
    <t>5.3.</t>
  </si>
  <si>
    <t>Местный бюджет</t>
  </si>
  <si>
    <t>Мероприятия по озеленению территории поселения</t>
  </si>
  <si>
    <t>3.15.</t>
  </si>
  <si>
    <t xml:space="preserve">Источники финансирования согласно годовому плану </t>
  </si>
  <si>
    <t>местный бюджет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</si>
  <si>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</si>
  <si>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</si>
  <si>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</si>
  <si>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Организация уличного освещения     </t>
  </si>
  <si>
    <t xml:space="preserve">Мероприятия в области благоустройства   </t>
  </si>
  <si>
    <t xml:space="preserve">Сбор и удаление твердых коммунальных отходов (ТКО) с несанкционированных свалок 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</si>
  <si>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</si>
  <si>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Поддержка развития общественной инфраструктуры муниципального значения</t>
  </si>
  <si>
    <t xml:space="preserve">Обеспечение деятельности подведомственных учреждений физкультуры и спорта </t>
  </si>
  <si>
    <t xml:space="preserve">Мероприятия по обустройству детских, игровых и спортивных площадок </t>
  </si>
  <si>
    <t xml:space="preserve">Организация и проведение культурно-массовых молодежных мероприятий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</si>
  <si>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</si>
  <si>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 xml:space="preserve">Реализация мерприятий по Капитальному ремонту объектов государственной (муниципальной) собственности
</t>
  </si>
  <si>
    <t xml:space="preserve">Мероприятия по обустройству детских, игровых  площадок 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</si>
  <si>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</si>
  <si>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</si>
  <si>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0409</t>
  </si>
  <si>
    <t>3.16.</t>
  </si>
  <si>
    <t>3.17.</t>
  </si>
  <si>
    <t>3.18.</t>
  </si>
  <si>
    <t>КБК</t>
  </si>
  <si>
    <t>7И20015120</t>
  </si>
  <si>
    <t>7И20015690</t>
  </si>
  <si>
    <t>Ремонт автомобильных дорог общего пользования местного значения</t>
  </si>
  <si>
    <t>7И30015410</t>
  </si>
  <si>
    <t>Проведение культурно-массовых мероприятий к праздничным и памятным датам</t>
  </si>
  <si>
    <t>7И400S0363</t>
  </si>
  <si>
    <t>7И400S0361</t>
  </si>
  <si>
    <t>кц10</t>
  </si>
  <si>
    <r>
      <t>Муниципальная программа</t>
    </r>
    <r>
      <rPr>
        <i/>
        <sz val="10"/>
        <color theme="1"/>
        <rFont val="Calibri"/>
        <family val="2"/>
        <charset val="204"/>
        <scheme val="minor"/>
      </rPr>
      <t xml:space="preserve"> –"</t>
    </r>
    <r>
      <rPr>
        <i/>
        <sz val="12"/>
        <color theme="1"/>
        <rFont val="Times New Roman"/>
        <family val="1"/>
        <charset val="204"/>
      </rPr>
      <t>Социально-экономическое развитие МО Войсковицкое сельское поселение Гатчинского муниципального района Ленинградской област"</t>
    </r>
  </si>
  <si>
    <t>1.1. Оценка недвижимости, признание прав и регулирование отношений по муниципальной собственности</t>
  </si>
  <si>
    <t>1.2.Владение, пользование и распоряжение имуществом, находящимся в муниципальной собственности поселения</t>
  </si>
  <si>
    <t>1.3.Мероприятия в области строительства, архитектуры и градостроительства</t>
  </si>
  <si>
    <t>1.4. Мероприятия по развитию и поддержке предпринимательства;</t>
  </si>
  <si>
    <t xml:space="preserve">1.5. Содействие созданию условий для развития сельского хозяйства   </t>
  </si>
  <si>
    <t>1. Комплекс процессных мероприятий "Стимулирование экономической активности на территории МО Войсковицкое сельское поселение"</t>
  </si>
  <si>
    <t xml:space="preserve">2. Комплекс процессных мероприятий "Обеспечение безопасности на территории  МО Войсковицкое сельское поселение "    </t>
  </si>
  <si>
    <t xml:space="preserve">2.1. Проведение мероприятий по гражданской обороне;   </t>
  </si>
  <si>
    <t xml:space="preserve">2.2. Предупреждение и ликвидация последствий чрезвычайных ситуаций и стихийных бедствий природного и техногенного характера;           </t>
  </si>
  <si>
    <t xml:space="preserve">2.3.  Мероприятия по обеспечению первичных мер пожарной безопасности; </t>
  </si>
  <si>
    <t xml:space="preserve">2.4. Профилактика терроризма и экстремизма </t>
  </si>
  <si>
    <t xml:space="preserve">2.5. Мероприятия по формированию законопослушного поведения участников дорожного движения         </t>
  </si>
  <si>
    <t xml:space="preserve">3. Коплекс процессных мероприятий "Жилищно-коммунальное хозяйство, содержание автомобильных дорог и благоустройство территории МО Войсковицкое сельское поселение"    </t>
  </si>
  <si>
    <t>3.3. Ремонт автомобильных дорог общего пользования местного значения</t>
  </si>
  <si>
    <t>3.17. 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(конт.площ.)</t>
  </si>
  <si>
    <t>4.  Комплекс процессных мероприятий "Развитие культуры, организация праздничных мероприятий  на территории МО Войсковицкое  сельское поселение"</t>
  </si>
  <si>
    <t>4.1. Обеспечение деятельности подведомственных учреждений культуры</t>
  </si>
  <si>
    <t>4.2. Субсидии бюджетным учреждениям на иные цели</t>
  </si>
  <si>
    <t>4.3.  Обеспечение деятельности библиотек</t>
  </si>
  <si>
    <t xml:space="preserve">4.4. Субсидии бюджетным учреждениям на иные цели     </t>
  </si>
  <si>
    <t>4.5. Проведение культурно-массовых мероприятий к праздничным и памятным датам</t>
  </si>
  <si>
    <t xml:space="preserve">4.6. Субсидии бюджетным учреждениям на иные цели </t>
  </si>
  <si>
    <t>4.7.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(ДК)</t>
  </si>
  <si>
    <t>4.8. 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</si>
  <si>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 xml:space="preserve">5.1. Обеспечение деятельности подведомственных учреждений физкультуры и спорта </t>
  </si>
  <si>
    <t xml:space="preserve">5.2. Организация и проведение мероприятий в области физической культуры и спорта                              </t>
  </si>
  <si>
    <t xml:space="preserve">5.3. Организация и проведение культурно-массовых молодежных мероприятий </t>
  </si>
  <si>
    <t xml:space="preserve">5.4. Реализация комплекса мер по профилактике девиантного поведения молодежи и трудовой адаптации несовершеннолетних </t>
  </si>
  <si>
    <t xml:space="preserve">5.5. Строительство и реконструкция спортивных сооружений </t>
  </si>
  <si>
    <t xml:space="preserve">5.6. Мероприятия по обустройству детских, игровых и спортивных площадок </t>
  </si>
  <si>
    <t>Оплата жилищных услуг за свободное жилье</t>
  </si>
  <si>
    <t xml:space="preserve">Оплата за отопление свободного жилого фонда </t>
  </si>
  <si>
    <t>Ремонт сетей уличного освещения, оплата за потребленную электроэнегрию (ул.освещение)</t>
  </si>
  <si>
    <t>Мероприятия по энергоснабжению и повышению энергетической эффективности муниципальных объектов</t>
  </si>
  <si>
    <t>Мероприятия не запланированы</t>
  </si>
  <si>
    <t>Приобретение цветов и подарков к памятным и юбилейным датам. Субсидии бюджетному учреждению МБУК ВЦКС в рамках муниципального задания</t>
  </si>
  <si>
    <t>Субсидии на обеспечение стимулирующих выплат работникам мун.учреждений культуры (ДК)</t>
  </si>
  <si>
    <t>Субсидии на обеспечение стимулирующих выплат работникам мун.учреждений культуры (Библиотека)</t>
  </si>
  <si>
    <t>Субсидии бюджетному учреждению МБУК ВЦКС в рамках муниципального задания (спорт)</t>
  </si>
  <si>
    <r>
      <t xml:space="preserve">                                                 </t>
    </r>
    <r>
      <rPr>
        <i/>
        <sz val="8"/>
        <color theme="1"/>
        <rFont val="Times New Roman"/>
        <family val="1"/>
        <charset val="204"/>
      </rPr>
      <t>Фамилия И.О.                                                                                                                 дата                                                 подпись</t>
    </r>
  </si>
  <si>
    <t>Субсидии бюджетному учреждению МБУК ВЦКС в рамках муниципального задания (культура)</t>
  </si>
  <si>
    <t>Субсидии бюджетному учреждению МБУК ВЦКС  в рамках муниципального задания (библиотека)</t>
  </si>
  <si>
    <t>Проведение профилактических бесед с населением  по ликвидации последствий чрезвычайных ситуаций и стихийных бедствий природного и техногенного характера</t>
  </si>
  <si>
    <t xml:space="preserve">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</si>
  <si>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5.  Комплекс процессных мероприятий  "Развитие физической культуры, спорта и молодежной политики   на территории МО Войсковицкое  сельское поселение"</t>
  </si>
  <si>
    <t>1. Мероприятия направленные на достижение цели федерального проекта «Благоустройство сельских территорий»</t>
  </si>
  <si>
    <t>Мероприятия направленные на достижение цели федерального проекта «Благоустройство сельских территорий»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</si>
  <si>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</si>
  <si>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 направленные на достижение цели федерального проекта «Дорожная сеть»</t>
  </si>
  <si>
    <t xml:space="preserve"> Мероприятия направленные на достижение цели федерального проекта  «Формирование комфортной городской среды»</t>
  </si>
  <si>
    <t xml:space="preserve">Реализация мероприятий по оценке эффективности произведнных мероприятий по уничтожению борщевика Сосновского      </t>
  </si>
  <si>
    <t>7И802S4310</t>
  </si>
  <si>
    <t>7И802S5670</t>
  </si>
  <si>
    <t>0314</t>
  </si>
  <si>
    <t>0113</t>
  </si>
  <si>
    <t>0412</t>
  </si>
  <si>
    <t>0405</t>
  </si>
  <si>
    <t>7И40215090</t>
  </si>
  <si>
    <t>0309</t>
  </si>
  <si>
    <t>7И40215100</t>
  </si>
  <si>
    <t>7И40315540</t>
  </si>
  <si>
    <t xml:space="preserve">Проведение мероприятий по обеспечению безопасности дорожного движения </t>
  </si>
  <si>
    <t>Содержание и уборка автомобильных дорог</t>
  </si>
  <si>
    <t>7И40315600</t>
  </si>
  <si>
    <t>7И40316230</t>
  </si>
  <si>
    <t>ремонт дв.тер.п.Войск.ул.молодежная, д4</t>
  </si>
  <si>
    <t>ремонт дв.тер.п.Войск.ул.молодежная, д4,д6</t>
  </si>
  <si>
    <t xml:space="preserve">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</si>
  <si>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7И403S4660</t>
  </si>
  <si>
    <t>7И403S4840</t>
  </si>
  <si>
    <t>ремонт дв.тер.п.Войск.ул.молодежная, д6</t>
  </si>
  <si>
    <t>ремонт уч.дор. ул.Молодеж. От д.3 до д.8 в п.Войсковицы</t>
  </si>
  <si>
    <t>0501</t>
  </si>
  <si>
    <t>7И40315210</t>
  </si>
  <si>
    <t>7И40315530</t>
  </si>
  <si>
    <t>7И40316400</t>
  </si>
  <si>
    <t>0502</t>
  </si>
  <si>
    <t>7И40315220</t>
  </si>
  <si>
    <t>0503</t>
  </si>
  <si>
    <t>7И40315380</t>
  </si>
  <si>
    <t>7И40315400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</si>
  <si>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</si>
  <si>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 xml:space="preserve">Мероприятия в области коммунального хозяйства </t>
  </si>
  <si>
    <t>7И40315420</t>
  </si>
  <si>
    <t>7И40316720</t>
  </si>
  <si>
    <t>7И300S4660</t>
  </si>
  <si>
    <t>7И403S4770</t>
  </si>
  <si>
    <t xml:space="preserve">Обустройство контейнерных площадок в д.Карстолово ул.Дачная, ул. Фабричная.-2021г
д.Тяглино у д.62, д.Тяглино между участками №33 и №43АО «Племенная птицефабрика Войсковицы» - 2022
</t>
  </si>
  <si>
    <t>7И40412500</t>
  </si>
  <si>
    <t>7И40412600</t>
  </si>
  <si>
    <t>7И40415630</t>
  </si>
  <si>
    <t>7И40512800</t>
  </si>
  <si>
    <t>7И40515340</t>
  </si>
  <si>
    <t>Проведение мероприятий в области спорта и физической культуры</t>
  </si>
  <si>
    <t>7И40516390</t>
  </si>
  <si>
    <t>7И405S5670</t>
  </si>
  <si>
    <t>1102</t>
  </si>
  <si>
    <t>0707</t>
  </si>
  <si>
    <t>7И40515230</t>
  </si>
  <si>
    <t>7И40518310</t>
  </si>
  <si>
    <t>трудоустройство подростков</t>
  </si>
  <si>
    <t>Запланированный объем финансирования на 2022г</t>
  </si>
  <si>
    <t>7И40151520</t>
  </si>
  <si>
    <t>7И14151510</t>
  </si>
  <si>
    <t>7И4015170</t>
  </si>
  <si>
    <t>7И4015031</t>
  </si>
  <si>
    <t>7И4015030</t>
  </si>
  <si>
    <t>7И801S4200</t>
  </si>
  <si>
    <t>детская пл. на пл. Манина д1-6</t>
  </si>
  <si>
    <t>1.1. 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</si>
  <si>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1.2. Реализация мероприятий по оценке эффективности произведнных мероприятий по уничтожению борщевика Сосновского      </t>
  </si>
  <si>
    <t>2. Мероприятия направленные на достижение цели федерального проекта «Дорожная сеть»</t>
  </si>
  <si>
    <t>2.1.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</si>
  <si>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3. Мероприятия направленные на достижение цели федерального проекта  «Формирование комфортной городской среды»</t>
  </si>
  <si>
    <t xml:space="preserve">3.1. Реализация мероприятий по повышению уровня благоустройства территории МО Войсковицкое сельское поселение </t>
  </si>
  <si>
    <t xml:space="preserve">3.2.Реализация мероприятий по повышению уровня вовлеченности заинтересованных граждан, организаций в реализацию мероприятий  по благоустройству территории МО Войсковицкое сельское поселение </t>
  </si>
  <si>
    <t>Мероприятия в 2022г  не запланированы</t>
  </si>
  <si>
    <t xml:space="preserve">3.6. Мероприятия в области жилищного хозяйства   </t>
  </si>
  <si>
    <t>3.7. Мероприятия  по энергосбережению и повышению энергоэффективности</t>
  </si>
  <si>
    <t>Оплата договоров ГПХ (санитарная очистка территории поселения). Приобретене ГСМ. Содержание спец.техники, содержание бензокос.  Приобретение строительных  и хозяйственных материалов. Приобретение песко-соляной смеси.</t>
  </si>
  <si>
    <t xml:space="preserve">Оплата по договорам ГПХ (уборка мест ТКО). </t>
  </si>
  <si>
    <t xml:space="preserve">3.2. Проведение мероприятий по обеспечению безопасности дорожного движения </t>
  </si>
  <si>
    <t>3.1. Содержание и уборка автомобильных дорог</t>
  </si>
  <si>
    <t xml:space="preserve">3.4. Мероприятия в целях реализации областного закона от 15.января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 образований Ленинградской области </t>
  </si>
  <si>
    <t>3.5. Поддержка развития общественной инфраструктуры муниципального значения</t>
  </si>
  <si>
    <t xml:space="preserve">3.8. Перечисление ежемесячных взносов в фонд капитального ремонта общего имущества в многоквартирном доме на счет регионального оператора </t>
  </si>
  <si>
    <t xml:space="preserve">3.9 Мероприятия в области коммунального хозяйств  </t>
  </si>
  <si>
    <t xml:space="preserve">3.10. Организация уличного освещения  </t>
  </si>
  <si>
    <t>3.11. Мероприятия по озеленению территории поселения</t>
  </si>
  <si>
    <t xml:space="preserve">3.12. Мероприятия по организации и содержанию мест захоронений            </t>
  </si>
  <si>
    <t xml:space="preserve">3.13. Мероприятия в области благоустройства   </t>
  </si>
  <si>
    <t>3.14. Мероприятия по энергоснабжению и повышению энергетической эффективности  муниципальных объектов</t>
  </si>
  <si>
    <t xml:space="preserve">3.15. Сбор и удаление твердых коммунальных отходов (ТКО) с несанкционированных свалок </t>
  </si>
  <si>
    <t>3.16. Мероприятия 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</si>
  <si>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3.18. Поддержка развития общественной инфраструктуры муниципального значения</t>
  </si>
  <si>
    <r>
      <t>Реализация мероприятий по повышению уровня благоустройства территории МО Войсковицкое сельское поселение</t>
    </r>
    <r>
      <rPr>
        <sz val="7"/>
        <color indexed="8"/>
        <rFont val="Times New Roman"/>
        <family val="1"/>
        <charset val="204"/>
      </rPr>
      <t xml:space="preserve"> (ремонт Танковой аллеи в п.Новый Учхоз.)</t>
    </r>
  </si>
  <si>
    <t>3.6.</t>
  </si>
  <si>
    <t xml:space="preserve">1.3. Мероприятия по обустройству детских, игровых  площадок </t>
  </si>
  <si>
    <t>1.4. Реализация мерприятий по Капитальному ремонту объектов государственной (муниципальной) собственности</t>
  </si>
  <si>
    <t>Проведены профилактические беседы (круглые столы) среди молодежи во время летнего лагеря, в рамках муниципального задания</t>
  </si>
  <si>
    <t xml:space="preserve">Проведены мероприятия:                                                                                                    - по  топографической съемке: ЛО, Гатчин.р-н, п.Н.Учхоз,аллея у памятника "Танк" </t>
  </si>
  <si>
    <t>Проведение профилактических бесед с населением  по противодействию  терроризму и экстримизму</t>
  </si>
  <si>
    <t>Запланированные мероприятия не проводились</t>
  </si>
  <si>
    <t>Проведение аккарицидной обработки территорий кладбищ, вывоз мусора с кладбищ</t>
  </si>
  <si>
    <t>Проведение ремонта сетей уличного освещения</t>
  </si>
  <si>
    <t>Проведение мероприятия "Совет глав"</t>
  </si>
  <si>
    <t>Трудоустройство несовершеннолетних граждан</t>
  </si>
  <si>
    <t>Оперативный отчет о ходе реализации  муниципальной  программы "Социально-экономическое развитие МО Войсковицкое сельское поселение Гатчинского муниципального района Ленинградской области" за 9 месяцев  2022 год (а)</t>
  </si>
  <si>
    <t>Профинансировано за 9 месяцев 2022г</t>
  </si>
  <si>
    <t>за  9 месяцев 2022 года</t>
  </si>
  <si>
    <t>ответственный исполнитель: -Администрация МО Войсковицкого селського поселения</t>
  </si>
  <si>
    <t xml:space="preserve">запланированные мероприятия по уничтожению борщевика Сосновского проведены в мае  и  августе 2022 года. </t>
  </si>
  <si>
    <t>запланированные мероприятия оценке эффективности проведенных работ по уничтожению борщевика Сосновского проведены в июне и сентябре</t>
  </si>
  <si>
    <t>Обустроена детская спортивно-игровая площадки на пл. Манина д.1-6 в пос.Войсковицы  Гатчинского района Ленинградской области. Оплата по контракту запланирована на 4 квартал 2022г</t>
  </si>
  <si>
    <t>Проведен ремонт участка автомобильной дороги ул. Молодежная, (протяженностью 0,275 км от дома №3 до дома №8), в п. Войсковицы. Оплата по контракту запланирована на 4 квартал 2022г</t>
  </si>
  <si>
    <t>Проведено определение рыночной стоимости ОО (здание казармы на зем.уч.), здание  выставлено на продажу.</t>
  </si>
  <si>
    <t>Проведены мероприятия:                                                                                                                                                                                                                  - постановка на кадастровый учет объектов  (11шт.);                                                                    - предоставлению межевых планов (11шт);                                                                       - проведениею кадастровых работ по обеспечению выноса в натуру опрных точек(12шт)</t>
  </si>
  <si>
    <t xml:space="preserve">Приобретены брошюры по поддержке СМП. </t>
  </si>
  <si>
    <t>Участие в сельскохозяйственной ярамарке (Подворье)</t>
  </si>
  <si>
    <t xml:space="preserve"> - Проверка расценок и индексов по мероприятию "Устранение частичного загрязнения противопожарного резервуара в д.Карстолово";                                                               - Разработка проекта установки системы автоматической пожарной сигнализации.</t>
  </si>
  <si>
    <t>Ремонт сбитой стойки светофора у пешеходного перехода в п.Войсковицы, ремонт светофора, нанесение дорожной разметки, установка дорожных знаков</t>
  </si>
  <si>
    <t>Мероприятия по вывозу мусора, очистке дорог от снега, приобретение услуг экскавтора для расчистки дорог, подметанию дорог, приобретение соли технической, песка, щебня, отсева гранитного</t>
  </si>
  <si>
    <t>Ямочный ремонт, услуги автогредера, разработка документации по 3 объектам</t>
  </si>
  <si>
    <t xml:space="preserve">Проведен ремонт дворовой территории по ул. Молодежная, д.4. </t>
  </si>
  <si>
    <t>Проведены работы по  ремонту дворовой территории по ул. Молодежная, д.6. Оплата по контратку запланирована в 4 квартале 2022года</t>
  </si>
  <si>
    <t>Приобретение и посадка саженцов цветов и кустов, обрезка кустарников и деревьев, внесение удобрений</t>
  </si>
  <si>
    <t>Обустроены площадоки по сбору ТКО в п.Войсковицы</t>
  </si>
  <si>
    <t xml:space="preserve">Перевозка молодежных команд на соревнования и культурно-массовые мероприятия  </t>
  </si>
  <si>
    <r>
      <t xml:space="preserve">              Ответственный исполнитель: _</t>
    </r>
    <r>
      <rPr>
        <b/>
        <u/>
        <sz val="12"/>
        <color theme="1"/>
        <rFont val="Times New Roman"/>
        <family val="1"/>
        <charset val="204"/>
      </rPr>
      <t xml:space="preserve">Семенова Т.А.________________________  </t>
    </r>
    <r>
      <rPr>
        <b/>
        <sz val="12"/>
        <color theme="1"/>
        <rFont val="Times New Roman"/>
        <family val="1"/>
        <charset val="204"/>
      </rPr>
      <t xml:space="preserve">                     </t>
    </r>
    <r>
      <rPr>
        <b/>
        <u/>
        <sz val="12"/>
        <color theme="1"/>
        <rFont val="Times New Roman"/>
        <family val="1"/>
        <charset val="204"/>
      </rPr>
      <t xml:space="preserve">12.10.2022   </t>
    </r>
    <r>
      <rPr>
        <b/>
        <sz val="12"/>
        <color theme="1"/>
        <rFont val="Times New Roman"/>
        <family val="1"/>
        <charset val="204"/>
      </rPr>
      <t xml:space="preserve">                ___________________ </t>
    </r>
    <r>
      <rPr>
        <sz val="12"/>
        <color theme="1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 xml:space="preserve">          </t>
    </r>
  </si>
  <si>
    <r>
      <t>II.</t>
    </r>
    <r>
      <rPr>
        <b/>
        <sz val="7"/>
        <color indexed="8"/>
        <rFont val="Times New Roman"/>
        <family val="1"/>
        <charset val="204"/>
      </rPr>
      <t xml:space="preserve">                   </t>
    </r>
    <r>
      <rPr>
        <b/>
        <sz val="8"/>
        <color indexed="8"/>
        <rFont val="Times New Roman"/>
        <family val="1"/>
        <charset val="204"/>
      </rPr>
      <t>ПРОЦЕССНАЯ ЧАСТЬ</t>
    </r>
  </si>
  <si>
    <t>Утверждаю</t>
  </si>
  <si>
    <t>Глава администрации      Войсковицкого сельского поселения _____________Е.В. Воронин</t>
  </si>
  <si>
    <t>р</t>
  </si>
  <si>
    <t>Исполнение Плана реализации  муниципальной  программы МО Войсковицкого селського поселения                                                      С начала текущего года</t>
  </si>
</sst>
</file>

<file path=xl/styles.xml><?xml version="1.0" encoding="utf-8"?>
<styleSheet xmlns="http://schemas.openxmlformats.org/spreadsheetml/2006/main">
  <numFmts count="1">
    <numFmt numFmtId="164" formatCode="0.00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 applyAlignment="1"/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wrapText="1"/>
    </xf>
    <xf numFmtId="0" fontId="11" fillId="8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wrapText="1"/>
    </xf>
    <xf numFmtId="10" fontId="0" fillId="0" borderId="1" xfId="0" applyNumberFormat="1" applyBorder="1"/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49" fontId="0" fillId="0" borderId="0" xfId="0" applyNumberFormat="1"/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8" borderId="4" xfId="0" applyNumberFormat="1" applyFont="1" applyFill="1" applyBorder="1" applyAlignment="1">
      <alignment horizontal="center" vertical="center" wrapText="1"/>
    </xf>
    <xf numFmtId="2" fontId="2" fillId="8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12" fillId="10" borderId="4" xfId="0" applyNumberFormat="1" applyFont="1" applyFill="1" applyBorder="1" applyAlignment="1">
      <alignment horizontal="center" vertical="center" wrapText="1"/>
    </xf>
    <xf numFmtId="2" fontId="12" fillId="5" borderId="4" xfId="0" applyNumberFormat="1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12" fillId="8" borderId="4" xfId="0" applyNumberFormat="1" applyFont="1" applyFill="1" applyBorder="1" applyAlignment="1">
      <alignment horizontal="center" vertical="center" wrapText="1"/>
    </xf>
    <xf numFmtId="2" fontId="12" fillId="8" borderId="1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" fillId="0" borderId="12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/>
    <xf numFmtId="0" fontId="3" fillId="0" borderId="1" xfId="0" applyFont="1" applyBorder="1" applyAlignment="1">
      <alignment wrapText="1"/>
    </xf>
    <xf numFmtId="0" fontId="12" fillId="11" borderId="4" xfId="0" applyFont="1" applyFill="1" applyBorder="1" applyAlignment="1">
      <alignment horizontal="center" vertical="center" wrapText="1"/>
    </xf>
    <xf numFmtId="2" fontId="12" fillId="11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9" borderId="1" xfId="0" applyNumberFormat="1" applyFill="1" applyBorder="1"/>
    <xf numFmtId="2" fontId="0" fillId="9" borderId="0" xfId="0" applyNumberFormat="1" applyFill="1"/>
    <xf numFmtId="0" fontId="7" fillId="0" borderId="3" xfId="0" applyFont="1" applyBorder="1" applyAlignment="1">
      <alignment horizontal="center" vertical="center" wrapText="1"/>
    </xf>
    <xf numFmtId="164" fontId="0" fillId="0" borderId="0" xfId="0" applyNumberFormat="1"/>
    <xf numFmtId="0" fontId="20" fillId="0" borderId="3" xfId="0" applyFont="1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" fontId="12" fillId="10" borderId="12" xfId="0" applyNumberFormat="1" applyFont="1" applyFill="1" applyBorder="1" applyAlignment="1">
      <alignment horizontal="center" vertical="center" wrapText="1"/>
    </xf>
    <xf numFmtId="2" fontId="12" fillId="5" borderId="1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2" fontId="7" fillId="9" borderId="1" xfId="0" applyNumberFormat="1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wrapText="1"/>
    </xf>
    <xf numFmtId="0" fontId="7" fillId="9" borderId="6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4" borderId="8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8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8" fillId="3" borderId="8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1" fillId="4" borderId="8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77"/>
  <sheetViews>
    <sheetView tabSelected="1" view="pageBreakPreview" topLeftCell="A7" zoomScale="90" zoomScaleNormal="100" zoomScaleSheetLayoutView="90" workbookViewId="0">
      <selection activeCell="E299" sqref="E299"/>
    </sheetView>
  </sheetViews>
  <sheetFormatPr defaultRowHeight="15" outlineLevelRow="1" outlineLevelCol="1"/>
  <cols>
    <col min="1" max="1" width="5.28515625" style="8" customWidth="1"/>
    <col min="2" max="2" width="29" style="8" customWidth="1"/>
    <col min="4" max="4" width="17.7109375" style="23" customWidth="1"/>
    <col min="5" max="5" width="20.42578125" style="23" customWidth="1"/>
    <col min="6" max="6" width="13.42578125" customWidth="1"/>
    <col min="7" max="7" width="14.140625" hidden="1" customWidth="1" outlineLevel="1"/>
    <col min="8" max="8" width="9.140625" style="18" hidden="1" customWidth="1" outlineLevel="1"/>
    <col min="9" max="11" width="9.140625" hidden="1" customWidth="1" outlineLevel="1"/>
    <col min="12" max="12" width="9.140625" hidden="1" customWidth="1" outlineLevel="1" collapsed="1"/>
    <col min="13" max="13" width="9.140625" hidden="1" customWidth="1" outlineLevel="1"/>
    <col min="14" max="14" width="9.140625" collapsed="1"/>
  </cols>
  <sheetData>
    <row r="1" spans="1:16">
      <c r="E1" s="1"/>
      <c r="F1" s="1" t="s">
        <v>288</v>
      </c>
    </row>
    <row r="2" spans="1:16" ht="50.25" customHeight="1">
      <c r="E2" s="65" t="s">
        <v>289</v>
      </c>
      <c r="F2" s="65"/>
    </row>
    <row r="3" spans="1:16">
      <c r="E3" s="63"/>
      <c r="F3" s="64">
        <v>44846</v>
      </c>
    </row>
    <row r="5" spans="1:16" ht="50.25" customHeight="1">
      <c r="A5" s="74" t="s">
        <v>265</v>
      </c>
      <c r="B5" s="74"/>
      <c r="C5" s="74"/>
      <c r="D5" s="74"/>
      <c r="E5" s="74"/>
      <c r="F5" s="74"/>
      <c r="J5" t="s">
        <v>290</v>
      </c>
    </row>
    <row r="6" spans="1:16" ht="15.75" thickBot="1"/>
    <row r="7" spans="1:16" ht="44.25" customHeight="1" thickBot="1">
      <c r="A7" s="80" t="s">
        <v>8</v>
      </c>
      <c r="B7" s="80" t="s">
        <v>15</v>
      </c>
      <c r="C7" s="80" t="s">
        <v>86</v>
      </c>
      <c r="D7" s="75" t="s">
        <v>291</v>
      </c>
      <c r="E7" s="76"/>
      <c r="F7" s="77"/>
      <c r="G7" s="48" t="s">
        <v>108</v>
      </c>
    </row>
    <row r="8" spans="1:16" ht="60.75" customHeight="1" thickBot="1">
      <c r="A8" s="81"/>
      <c r="B8" s="81"/>
      <c r="C8" s="81"/>
      <c r="D8" s="24" t="s">
        <v>219</v>
      </c>
      <c r="E8" s="20" t="s">
        <v>266</v>
      </c>
      <c r="F8" s="44" t="s">
        <v>21</v>
      </c>
    </row>
    <row r="9" spans="1:16" ht="15.75" thickBot="1">
      <c r="A9" s="51">
        <v>1</v>
      </c>
      <c r="B9" s="7">
        <v>2</v>
      </c>
      <c r="C9" s="2">
        <v>3</v>
      </c>
      <c r="D9" s="36">
        <v>4</v>
      </c>
      <c r="E9" s="37">
        <v>5</v>
      </c>
      <c r="F9" s="7">
        <v>6</v>
      </c>
    </row>
    <row r="10" spans="1:16" ht="15.75" customHeight="1" thickBot="1">
      <c r="A10" s="82" t="s">
        <v>16</v>
      </c>
      <c r="B10" s="83"/>
      <c r="C10" s="16" t="s">
        <v>7</v>
      </c>
      <c r="D10" s="25">
        <f t="shared" ref="D10:E15" si="0">D72+D108+D144+D258+D312+D17+D47+D59</f>
        <v>52431.590000000004</v>
      </c>
      <c r="E10" s="56">
        <f t="shared" si="0"/>
        <v>25966.076100000002</v>
      </c>
      <c r="F10" s="15">
        <f t="shared" ref="F10:F15" si="1">E10/D10</f>
        <v>0.49523724342519465</v>
      </c>
      <c r="G10">
        <v>52431.590000000004</v>
      </c>
      <c r="H10">
        <v>17510.241180000001</v>
      </c>
    </row>
    <row r="11" spans="1:16" ht="22.5" thickBot="1">
      <c r="A11" s="84"/>
      <c r="B11" s="85"/>
      <c r="C11" s="17" t="s">
        <v>6</v>
      </c>
      <c r="D11" s="26">
        <f t="shared" si="0"/>
        <v>0</v>
      </c>
      <c r="E11" s="57">
        <f t="shared" si="0"/>
        <v>0</v>
      </c>
      <c r="F11" s="15" t="e">
        <f t="shared" si="1"/>
        <v>#DIV/0!</v>
      </c>
      <c r="G11" s="34">
        <f>G10-D10</f>
        <v>0</v>
      </c>
      <c r="H11" s="34">
        <f>H10-E10</f>
        <v>-8455.8349200000011</v>
      </c>
      <c r="O11" s="34"/>
      <c r="P11" s="34"/>
    </row>
    <row r="12" spans="1:16" ht="15.75" thickBot="1">
      <c r="A12" s="84"/>
      <c r="B12" s="85"/>
      <c r="C12" s="17" t="s">
        <v>17</v>
      </c>
      <c r="D12" s="26">
        <f t="shared" si="0"/>
        <v>16646.033479999998</v>
      </c>
      <c r="E12" s="57">
        <f t="shared" si="0"/>
        <v>4767.6814599999998</v>
      </c>
      <c r="F12" s="15">
        <f t="shared" si="1"/>
        <v>0.28641546742822005</v>
      </c>
    </row>
    <row r="13" spans="1:16" ht="15.75" thickBot="1">
      <c r="A13" s="84"/>
      <c r="B13" s="85"/>
      <c r="C13" s="17" t="s">
        <v>18</v>
      </c>
      <c r="D13" s="26">
        <f t="shared" si="0"/>
        <v>3649.49154</v>
      </c>
      <c r="E13" s="57">
        <f t="shared" si="0"/>
        <v>65.599999999999994</v>
      </c>
      <c r="F13" s="15">
        <f t="shared" si="1"/>
        <v>1.797510674596604E-2</v>
      </c>
    </row>
    <row r="14" spans="1:16" ht="22.5" thickBot="1">
      <c r="A14" s="84"/>
      <c r="B14" s="85"/>
      <c r="C14" s="17" t="s">
        <v>19</v>
      </c>
      <c r="D14" s="26">
        <f t="shared" si="0"/>
        <v>0</v>
      </c>
      <c r="E14" s="57">
        <f t="shared" si="0"/>
        <v>0</v>
      </c>
      <c r="F14" s="15" t="e">
        <f t="shared" si="1"/>
        <v>#DIV/0!</v>
      </c>
    </row>
    <row r="15" spans="1:16" ht="22.5" thickBot="1">
      <c r="A15" s="86"/>
      <c r="B15" s="87"/>
      <c r="C15" s="17" t="s">
        <v>87</v>
      </c>
      <c r="D15" s="26">
        <f t="shared" si="0"/>
        <v>32216.064980000003</v>
      </c>
      <c r="E15" s="57">
        <f t="shared" si="0"/>
        <v>21158.29464</v>
      </c>
      <c r="F15" s="15">
        <f t="shared" si="1"/>
        <v>0.65676222881767976</v>
      </c>
    </row>
    <row r="16" spans="1:16" ht="15.75" customHeight="1" thickBot="1">
      <c r="A16" s="78" t="s">
        <v>20</v>
      </c>
      <c r="B16" s="79"/>
      <c r="C16" s="79"/>
      <c r="D16" s="79"/>
      <c r="E16" s="79"/>
      <c r="F16" s="15"/>
      <c r="G16" s="50">
        <f>D17+D47+D59</f>
        <v>15096.341390000001</v>
      </c>
      <c r="H16" s="50">
        <f>E17+E47+E59</f>
        <v>1021.5834599999999</v>
      </c>
    </row>
    <row r="17" spans="1:7" ht="15.75" customHeight="1" outlineLevel="1" thickBot="1">
      <c r="A17" s="69" t="s">
        <v>0</v>
      </c>
      <c r="B17" s="69" t="s">
        <v>164</v>
      </c>
      <c r="C17" s="3" t="s">
        <v>7</v>
      </c>
      <c r="D17" s="32">
        <v>7619.0473899999997</v>
      </c>
      <c r="E17" s="32">
        <v>1021.5834599999999</v>
      </c>
      <c r="F17" s="15">
        <f t="shared" ref="F17:F120" si="2">E17/D17</f>
        <v>0.13408283315586517</v>
      </c>
    </row>
    <row r="18" spans="1:7" ht="22.5" outlineLevel="1" thickBot="1">
      <c r="A18" s="70"/>
      <c r="B18" s="70"/>
      <c r="C18" s="4" t="s">
        <v>6</v>
      </c>
      <c r="D18" s="24">
        <v>0</v>
      </c>
      <c r="E18" s="24">
        <v>0</v>
      </c>
      <c r="F18" s="15" t="e">
        <f t="shared" si="2"/>
        <v>#DIV/0!</v>
      </c>
      <c r="G18" t="s">
        <v>169</v>
      </c>
    </row>
    <row r="19" spans="1:7" ht="15.75" outlineLevel="1" thickBot="1">
      <c r="A19" s="70"/>
      <c r="B19" s="70"/>
      <c r="C19" s="4" t="s">
        <v>17</v>
      </c>
      <c r="D19" s="24">
        <v>4852.29594</v>
      </c>
      <c r="E19" s="24">
        <v>929.64346</v>
      </c>
      <c r="F19" s="15">
        <f t="shared" si="2"/>
        <v>0.19158836795927167</v>
      </c>
    </row>
    <row r="20" spans="1:7" ht="15.75" outlineLevel="1" thickBot="1">
      <c r="A20" s="70"/>
      <c r="B20" s="70"/>
      <c r="C20" s="4" t="s">
        <v>18</v>
      </c>
      <c r="D20" s="24">
        <v>0</v>
      </c>
      <c r="E20" s="24">
        <v>0</v>
      </c>
      <c r="F20" s="15" t="e">
        <f t="shared" si="2"/>
        <v>#DIV/0!</v>
      </c>
    </row>
    <row r="21" spans="1:7" ht="22.5" outlineLevel="1" thickBot="1">
      <c r="A21" s="70"/>
      <c r="B21" s="70"/>
      <c r="C21" s="4" t="s">
        <v>19</v>
      </c>
      <c r="D21" s="24">
        <v>0</v>
      </c>
      <c r="E21" s="24">
        <v>0</v>
      </c>
      <c r="F21" s="15" t="e">
        <f t="shared" si="2"/>
        <v>#DIV/0!</v>
      </c>
    </row>
    <row r="22" spans="1:7" ht="22.5" outlineLevel="1" thickBot="1">
      <c r="A22" s="71"/>
      <c r="B22" s="71"/>
      <c r="C22" s="4" t="s">
        <v>83</v>
      </c>
      <c r="D22" s="24">
        <v>2766.7514499999997</v>
      </c>
      <c r="E22" s="24">
        <v>91.94</v>
      </c>
      <c r="F22" s="15">
        <f t="shared" si="2"/>
        <v>3.3230306972460433E-2</v>
      </c>
    </row>
    <row r="23" spans="1:7" ht="15.75" customHeight="1" outlineLevel="1" thickBot="1">
      <c r="A23" s="66" t="s">
        <v>9</v>
      </c>
      <c r="B23" s="66" t="s">
        <v>165</v>
      </c>
      <c r="C23" s="4" t="s">
        <v>7</v>
      </c>
      <c r="D23" s="46">
        <v>1566.6503899999998</v>
      </c>
      <c r="E23" s="45">
        <v>958.68345999999997</v>
      </c>
      <c r="F23" s="15">
        <f t="shared" si="2"/>
        <v>0.61193197034853453</v>
      </c>
    </row>
    <row r="24" spans="1:7" ht="21" customHeight="1" outlineLevel="1" thickBot="1">
      <c r="A24" s="67"/>
      <c r="B24" s="67"/>
      <c r="C24" s="4" t="s">
        <v>6</v>
      </c>
      <c r="D24" s="24"/>
      <c r="E24" s="20"/>
      <c r="F24" s="15" t="e">
        <f t="shared" si="2"/>
        <v>#DIV/0!</v>
      </c>
    </row>
    <row r="25" spans="1:7" ht="17.25" customHeight="1" outlineLevel="1" thickBot="1">
      <c r="A25" s="67"/>
      <c r="B25" s="67"/>
      <c r="C25" s="4" t="s">
        <v>17</v>
      </c>
      <c r="D25" s="24">
        <v>1424.8383899999999</v>
      </c>
      <c r="E25" s="20">
        <v>872.40346</v>
      </c>
      <c r="F25" s="15">
        <f t="shared" si="2"/>
        <v>0.61228239365448323</v>
      </c>
    </row>
    <row r="26" spans="1:7" ht="18.75" customHeight="1" outlineLevel="1" thickBot="1">
      <c r="A26" s="67"/>
      <c r="B26" s="67"/>
      <c r="C26" s="4" t="s">
        <v>18</v>
      </c>
      <c r="D26" s="24"/>
      <c r="E26" s="20"/>
      <c r="F26" s="15" t="e">
        <f t="shared" si="2"/>
        <v>#DIV/0!</v>
      </c>
    </row>
    <row r="27" spans="1:7" ht="22.5" outlineLevel="1" thickBot="1">
      <c r="A27" s="67"/>
      <c r="B27" s="67"/>
      <c r="C27" s="4" t="s">
        <v>19</v>
      </c>
      <c r="D27" s="24"/>
      <c r="E27" s="20"/>
      <c r="F27" s="15" t="e">
        <f t="shared" si="2"/>
        <v>#DIV/0!</v>
      </c>
    </row>
    <row r="28" spans="1:7" ht="22.5" outlineLevel="1" thickBot="1">
      <c r="A28" s="68"/>
      <c r="B28" s="68"/>
      <c r="C28" s="4" t="s">
        <v>83</v>
      </c>
      <c r="D28" s="24">
        <v>141.81200000000001</v>
      </c>
      <c r="E28" s="20">
        <v>86.28</v>
      </c>
      <c r="F28" s="15">
        <f t="shared" si="2"/>
        <v>0.60841113587002504</v>
      </c>
    </row>
    <row r="29" spans="1:7" ht="15.75" customHeight="1" outlineLevel="1" thickBot="1">
      <c r="A29" s="66" t="s">
        <v>10</v>
      </c>
      <c r="B29" s="66" t="s">
        <v>168</v>
      </c>
      <c r="C29" s="4" t="s">
        <v>7</v>
      </c>
      <c r="D29" s="46">
        <v>75</v>
      </c>
      <c r="E29" s="45">
        <v>62.899999999999991</v>
      </c>
      <c r="F29" s="15">
        <f t="shared" si="2"/>
        <v>0.83866666666666656</v>
      </c>
    </row>
    <row r="30" spans="1:7" ht="22.5" outlineLevel="1" thickBot="1">
      <c r="A30" s="67"/>
      <c r="B30" s="67"/>
      <c r="C30" s="4" t="s">
        <v>6</v>
      </c>
      <c r="D30" s="24"/>
      <c r="E30" s="20"/>
      <c r="F30" s="15" t="e">
        <f t="shared" si="2"/>
        <v>#DIV/0!</v>
      </c>
    </row>
    <row r="31" spans="1:7" ht="15.75" outlineLevel="1" thickBot="1">
      <c r="A31" s="67"/>
      <c r="B31" s="67"/>
      <c r="C31" s="4" t="s">
        <v>17</v>
      </c>
      <c r="D31" s="24">
        <v>68.864000000000004</v>
      </c>
      <c r="E31" s="20">
        <v>57.239999999999995</v>
      </c>
      <c r="F31" s="15">
        <f t="shared" si="2"/>
        <v>0.8312035315985129</v>
      </c>
    </row>
    <row r="32" spans="1:7" ht="15.75" outlineLevel="1" thickBot="1">
      <c r="A32" s="67"/>
      <c r="B32" s="67"/>
      <c r="C32" s="4" t="s">
        <v>18</v>
      </c>
      <c r="D32" s="24"/>
      <c r="E32" s="20"/>
      <c r="F32" s="15" t="e">
        <f t="shared" si="2"/>
        <v>#DIV/0!</v>
      </c>
    </row>
    <row r="33" spans="1:7" ht="22.5" outlineLevel="1" thickBot="1">
      <c r="A33" s="67"/>
      <c r="B33" s="67"/>
      <c r="C33" s="4" t="s">
        <v>19</v>
      </c>
      <c r="D33" s="24"/>
      <c r="E33" s="20"/>
      <c r="F33" s="15" t="e">
        <f t="shared" si="2"/>
        <v>#DIV/0!</v>
      </c>
    </row>
    <row r="34" spans="1:7" ht="22.5" outlineLevel="1" thickBot="1">
      <c r="A34" s="68"/>
      <c r="B34" s="68"/>
      <c r="C34" s="4" t="s">
        <v>83</v>
      </c>
      <c r="D34" s="24">
        <v>6.1360000000000001</v>
      </c>
      <c r="E34" s="20">
        <v>5.66</v>
      </c>
      <c r="F34" s="15">
        <f t="shared" si="2"/>
        <v>0.92242503259452413</v>
      </c>
    </row>
    <row r="35" spans="1:7" ht="15.75" customHeight="1" outlineLevel="1" thickBot="1">
      <c r="A35" s="66" t="s">
        <v>11</v>
      </c>
      <c r="B35" s="66" t="s">
        <v>101</v>
      </c>
      <c r="C35" s="4" t="s">
        <v>7</v>
      </c>
      <c r="D35" s="46">
        <v>5977.3969999999999</v>
      </c>
      <c r="E35" s="45">
        <v>0</v>
      </c>
      <c r="F35" s="15">
        <f t="shared" si="2"/>
        <v>0</v>
      </c>
    </row>
    <row r="36" spans="1:7" ht="22.5" outlineLevel="1" thickBot="1">
      <c r="A36" s="67"/>
      <c r="B36" s="67"/>
      <c r="C36" s="4" t="s">
        <v>6</v>
      </c>
      <c r="D36" s="24"/>
      <c r="E36" s="20"/>
      <c r="F36" s="15" t="e">
        <f t="shared" si="2"/>
        <v>#DIV/0!</v>
      </c>
    </row>
    <row r="37" spans="1:7" ht="15.75" outlineLevel="1" thickBot="1">
      <c r="A37" s="67"/>
      <c r="B37" s="67"/>
      <c r="C37" s="4" t="s">
        <v>17</v>
      </c>
      <c r="D37" s="24">
        <v>3358.5935500000001</v>
      </c>
      <c r="E37" s="20"/>
      <c r="F37" s="15">
        <f t="shared" si="2"/>
        <v>0</v>
      </c>
    </row>
    <row r="38" spans="1:7" ht="15.75" outlineLevel="1" thickBot="1">
      <c r="A38" s="67"/>
      <c r="B38" s="67"/>
      <c r="C38" s="4" t="s">
        <v>18</v>
      </c>
      <c r="D38" s="24"/>
      <c r="E38" s="20"/>
      <c r="F38" s="15" t="e">
        <f t="shared" si="2"/>
        <v>#DIV/0!</v>
      </c>
    </row>
    <row r="39" spans="1:7" ht="22.5" outlineLevel="1" thickBot="1">
      <c r="A39" s="67"/>
      <c r="B39" s="67"/>
      <c r="C39" s="4" t="s">
        <v>19</v>
      </c>
      <c r="D39" s="24"/>
      <c r="E39" s="20"/>
      <c r="F39" s="15" t="e">
        <f t="shared" si="2"/>
        <v>#DIV/0!</v>
      </c>
    </row>
    <row r="40" spans="1:7" ht="22.5" outlineLevel="1" thickBot="1">
      <c r="A40" s="68"/>
      <c r="B40" s="68"/>
      <c r="C40" s="4" t="s">
        <v>83</v>
      </c>
      <c r="D40" s="24">
        <v>2618.8034499999999</v>
      </c>
      <c r="E40" s="20"/>
      <c r="F40" s="15">
        <f t="shared" si="2"/>
        <v>0</v>
      </c>
    </row>
    <row r="41" spans="1:7" ht="15.75" customHeight="1" outlineLevel="1" thickBot="1">
      <c r="A41" s="66" t="s">
        <v>27</v>
      </c>
      <c r="B41" s="66" t="s">
        <v>100</v>
      </c>
      <c r="C41" s="4" t="s">
        <v>7</v>
      </c>
      <c r="D41" s="46">
        <v>0</v>
      </c>
      <c r="E41" s="45">
        <v>0</v>
      </c>
      <c r="F41" s="15" t="e">
        <f t="shared" si="2"/>
        <v>#DIV/0!</v>
      </c>
      <c r="G41" t="s">
        <v>225</v>
      </c>
    </row>
    <row r="42" spans="1:7" ht="22.5" outlineLevel="1" thickBot="1">
      <c r="A42" s="67"/>
      <c r="B42" s="67"/>
      <c r="C42" s="4" t="s">
        <v>6</v>
      </c>
      <c r="D42" s="24"/>
      <c r="E42" s="20"/>
      <c r="F42" s="15" t="e">
        <f t="shared" si="2"/>
        <v>#DIV/0!</v>
      </c>
    </row>
    <row r="43" spans="1:7" ht="18.75" customHeight="1" outlineLevel="1" thickBot="1">
      <c r="A43" s="67"/>
      <c r="B43" s="67"/>
      <c r="C43" s="4" t="s">
        <v>17</v>
      </c>
      <c r="D43" s="24"/>
      <c r="E43" s="20"/>
      <c r="F43" s="15" t="e">
        <f t="shared" si="2"/>
        <v>#DIV/0!</v>
      </c>
      <c r="G43" t="s">
        <v>189</v>
      </c>
    </row>
    <row r="44" spans="1:7" ht="18" customHeight="1" outlineLevel="1" thickBot="1">
      <c r="A44" s="67"/>
      <c r="B44" s="67"/>
      <c r="C44" s="4" t="s">
        <v>18</v>
      </c>
      <c r="D44" s="24"/>
      <c r="E44" s="20"/>
      <c r="F44" s="15" t="e">
        <f t="shared" si="2"/>
        <v>#DIV/0!</v>
      </c>
    </row>
    <row r="45" spans="1:7" ht="22.5" outlineLevel="1" thickBot="1">
      <c r="A45" s="67"/>
      <c r="B45" s="67"/>
      <c r="C45" s="4" t="s">
        <v>19</v>
      </c>
      <c r="D45" s="24"/>
      <c r="E45" s="20"/>
      <c r="F45" s="15" t="e">
        <f t="shared" si="2"/>
        <v>#DIV/0!</v>
      </c>
    </row>
    <row r="46" spans="1:7" ht="22.5" outlineLevel="1" thickBot="1">
      <c r="A46" s="68"/>
      <c r="B46" s="68"/>
      <c r="C46" s="4" t="s">
        <v>83</v>
      </c>
      <c r="D46" s="24"/>
      <c r="E46" s="20"/>
      <c r="F46" s="15" t="e">
        <f t="shared" si="2"/>
        <v>#DIV/0!</v>
      </c>
    </row>
    <row r="47" spans="1:7" ht="15.75" customHeight="1" outlineLevel="1" thickBot="1">
      <c r="A47" s="69" t="s">
        <v>1</v>
      </c>
      <c r="B47" s="69" t="s">
        <v>166</v>
      </c>
      <c r="C47" s="3" t="s">
        <v>7</v>
      </c>
      <c r="D47" s="32">
        <v>7477.2940000000008</v>
      </c>
      <c r="E47" s="32">
        <v>0</v>
      </c>
      <c r="F47" s="15">
        <f>E47/D47</f>
        <v>0</v>
      </c>
    </row>
    <row r="48" spans="1:7" ht="22.5" outlineLevel="1" thickBot="1">
      <c r="A48" s="70"/>
      <c r="B48" s="70"/>
      <c r="C48" s="4" t="s">
        <v>6</v>
      </c>
      <c r="D48" s="47">
        <v>0</v>
      </c>
      <c r="E48" s="47">
        <v>0</v>
      </c>
      <c r="F48" s="15" t="e">
        <f>E48/D48</f>
        <v>#DIV/0!</v>
      </c>
    </row>
    <row r="49" spans="1:6" ht="15.75" outlineLevel="1" thickBot="1">
      <c r="A49" s="70"/>
      <c r="B49" s="70"/>
      <c r="C49" s="4" t="s">
        <v>17</v>
      </c>
      <c r="D49" s="47">
        <v>6804.3375400000004</v>
      </c>
      <c r="E49" s="47">
        <v>0</v>
      </c>
      <c r="F49" s="15">
        <f>E49/D49</f>
        <v>0</v>
      </c>
    </row>
    <row r="50" spans="1:6" ht="15.75" outlineLevel="1" thickBot="1">
      <c r="A50" s="70"/>
      <c r="B50" s="70"/>
      <c r="C50" s="4" t="s">
        <v>18</v>
      </c>
      <c r="D50" s="47">
        <v>0</v>
      </c>
      <c r="E50" s="47">
        <v>0</v>
      </c>
      <c r="F50" s="15" t="e">
        <f>E50/D50</f>
        <v>#DIV/0!</v>
      </c>
    </row>
    <row r="51" spans="1:6" ht="22.5" outlineLevel="1" thickBot="1">
      <c r="A51" s="70"/>
      <c r="B51" s="70"/>
      <c r="C51" s="4" t="s">
        <v>19</v>
      </c>
      <c r="D51" s="47">
        <v>0</v>
      </c>
      <c r="E51" s="47">
        <v>0</v>
      </c>
      <c r="F51" s="15" t="e">
        <f>E51/D51</f>
        <v>#DIV/0!</v>
      </c>
    </row>
    <row r="52" spans="1:6" ht="22.5" outlineLevel="1" thickBot="1">
      <c r="A52" s="71"/>
      <c r="B52" s="71"/>
      <c r="C52" s="4" t="s">
        <v>83</v>
      </c>
      <c r="D52" s="47">
        <v>672.95645999999999</v>
      </c>
      <c r="E52" s="47">
        <v>0</v>
      </c>
      <c r="F52" s="15"/>
    </row>
    <row r="53" spans="1:6" ht="15.75" customHeight="1" outlineLevel="1" thickBot="1">
      <c r="A53" s="66" t="s">
        <v>12</v>
      </c>
      <c r="B53" s="66" t="s">
        <v>88</v>
      </c>
      <c r="C53" s="4" t="s">
        <v>7</v>
      </c>
      <c r="D53" s="45">
        <v>7477.2940000000008</v>
      </c>
      <c r="E53" s="45">
        <v>0</v>
      </c>
      <c r="F53" s="15">
        <f t="shared" ref="F53:F70" si="3">E53/D53</f>
        <v>0</v>
      </c>
    </row>
    <row r="54" spans="1:6" ht="22.5" outlineLevel="1" thickBot="1">
      <c r="A54" s="67"/>
      <c r="B54" s="67"/>
      <c r="C54" s="4" t="s">
        <v>6</v>
      </c>
      <c r="D54" s="24"/>
      <c r="E54" s="20"/>
      <c r="F54" s="15" t="e">
        <f t="shared" si="3"/>
        <v>#DIV/0!</v>
      </c>
    </row>
    <row r="55" spans="1:6" ht="15.75" outlineLevel="1" thickBot="1">
      <c r="A55" s="67"/>
      <c r="B55" s="67"/>
      <c r="C55" s="4" t="s">
        <v>17</v>
      </c>
      <c r="D55" s="24">
        <v>6804.3375400000004</v>
      </c>
      <c r="E55" s="20">
        <v>0</v>
      </c>
      <c r="F55" s="15">
        <f t="shared" si="3"/>
        <v>0</v>
      </c>
    </row>
    <row r="56" spans="1:6" ht="15.75" outlineLevel="1" thickBot="1">
      <c r="A56" s="67"/>
      <c r="B56" s="67"/>
      <c r="C56" s="4" t="s">
        <v>18</v>
      </c>
      <c r="D56" s="24"/>
      <c r="E56" s="20"/>
      <c r="F56" s="15" t="e">
        <f t="shared" si="3"/>
        <v>#DIV/0!</v>
      </c>
    </row>
    <row r="57" spans="1:6" ht="22.5" outlineLevel="1" thickBot="1">
      <c r="A57" s="67"/>
      <c r="B57" s="67"/>
      <c r="C57" s="4" t="s">
        <v>19</v>
      </c>
      <c r="D57" s="24"/>
      <c r="E57" s="20"/>
      <c r="F57" s="15" t="e">
        <f t="shared" si="3"/>
        <v>#DIV/0!</v>
      </c>
    </row>
    <row r="58" spans="1:6" ht="22.5" outlineLevel="1" thickBot="1">
      <c r="A58" s="68"/>
      <c r="B58" s="68"/>
      <c r="C58" s="4" t="s">
        <v>83</v>
      </c>
      <c r="D58" s="24">
        <v>672.95645999999999</v>
      </c>
      <c r="E58" s="20">
        <v>0</v>
      </c>
      <c r="F58" s="15">
        <f t="shared" si="3"/>
        <v>0</v>
      </c>
    </row>
    <row r="59" spans="1:6" ht="15.75" customHeight="1" outlineLevel="1" thickBot="1">
      <c r="A59" s="69" t="s">
        <v>2</v>
      </c>
      <c r="B59" s="69" t="s">
        <v>167</v>
      </c>
      <c r="C59" s="4" t="s">
        <v>7</v>
      </c>
      <c r="D59" s="32">
        <v>0</v>
      </c>
      <c r="E59" s="32">
        <v>0</v>
      </c>
      <c r="F59" s="15" t="e">
        <f t="shared" si="3"/>
        <v>#DIV/0!</v>
      </c>
    </row>
    <row r="60" spans="1:6" ht="22.5" outlineLevel="1" thickBot="1">
      <c r="A60" s="70"/>
      <c r="B60" s="70"/>
      <c r="C60" s="4" t="s">
        <v>6</v>
      </c>
      <c r="D60" s="47">
        <v>0</v>
      </c>
      <c r="E60" s="47">
        <v>0</v>
      </c>
      <c r="F60" s="15" t="e">
        <f t="shared" si="3"/>
        <v>#DIV/0!</v>
      </c>
    </row>
    <row r="61" spans="1:6" ht="15.75" outlineLevel="1" thickBot="1">
      <c r="A61" s="70"/>
      <c r="B61" s="70"/>
      <c r="C61" s="4" t="s">
        <v>17</v>
      </c>
      <c r="D61" s="47">
        <v>0</v>
      </c>
      <c r="E61" s="47">
        <v>0</v>
      </c>
      <c r="F61" s="15" t="e">
        <f t="shared" si="3"/>
        <v>#DIV/0!</v>
      </c>
    </row>
    <row r="62" spans="1:6" ht="15.75" outlineLevel="1" thickBot="1">
      <c r="A62" s="70"/>
      <c r="B62" s="70"/>
      <c r="C62" s="4" t="s">
        <v>18</v>
      </c>
      <c r="D62" s="47">
        <v>0</v>
      </c>
      <c r="E62" s="47">
        <v>0</v>
      </c>
      <c r="F62" s="15" t="e">
        <f t="shared" si="3"/>
        <v>#DIV/0!</v>
      </c>
    </row>
    <row r="63" spans="1:6" ht="22.5" outlineLevel="1" thickBot="1">
      <c r="A63" s="70"/>
      <c r="B63" s="70"/>
      <c r="C63" s="4" t="s">
        <v>19</v>
      </c>
      <c r="D63" s="47">
        <v>0</v>
      </c>
      <c r="E63" s="47">
        <v>0</v>
      </c>
      <c r="F63" s="15" t="e">
        <f t="shared" si="3"/>
        <v>#DIV/0!</v>
      </c>
    </row>
    <row r="64" spans="1:6" ht="22.5" outlineLevel="1" thickBot="1">
      <c r="A64" s="71"/>
      <c r="B64" s="71"/>
      <c r="C64" s="4" t="s">
        <v>83</v>
      </c>
      <c r="D64" s="47">
        <v>0</v>
      </c>
      <c r="E64" s="47">
        <v>0</v>
      </c>
      <c r="F64" s="15" t="e">
        <f t="shared" si="3"/>
        <v>#DIV/0!</v>
      </c>
    </row>
    <row r="65" spans="1:8" ht="15.75" customHeight="1" thickBot="1">
      <c r="A65" s="66" t="s">
        <v>63</v>
      </c>
      <c r="B65" s="66" t="s">
        <v>253</v>
      </c>
      <c r="C65" s="4" t="s">
        <v>7</v>
      </c>
      <c r="D65" s="45">
        <v>0</v>
      </c>
      <c r="E65" s="45">
        <v>0</v>
      </c>
      <c r="F65" s="15" t="e">
        <f t="shared" si="3"/>
        <v>#DIV/0!</v>
      </c>
    </row>
    <row r="66" spans="1:8" ht="15.75" customHeight="1" thickBot="1">
      <c r="A66" s="67"/>
      <c r="B66" s="67"/>
      <c r="C66" s="4" t="s">
        <v>6</v>
      </c>
      <c r="D66" s="24"/>
      <c r="E66" s="20"/>
      <c r="F66" s="15" t="e">
        <f t="shared" si="3"/>
        <v>#DIV/0!</v>
      </c>
    </row>
    <row r="67" spans="1:8" ht="15.75" thickBot="1">
      <c r="A67" s="67"/>
      <c r="B67" s="67"/>
      <c r="C67" s="4" t="s">
        <v>17</v>
      </c>
      <c r="D67" s="24"/>
      <c r="E67" s="20"/>
      <c r="F67" s="15" t="e">
        <f t="shared" si="3"/>
        <v>#DIV/0!</v>
      </c>
    </row>
    <row r="68" spans="1:8" ht="15.75" thickBot="1">
      <c r="A68" s="67"/>
      <c r="B68" s="67"/>
      <c r="C68" s="4" t="s">
        <v>18</v>
      </c>
      <c r="D68" s="24"/>
      <c r="E68" s="20"/>
      <c r="F68" s="15" t="e">
        <f t="shared" si="3"/>
        <v>#DIV/0!</v>
      </c>
    </row>
    <row r="69" spans="1:8" ht="22.5" thickBot="1">
      <c r="A69" s="67"/>
      <c r="B69" s="67"/>
      <c r="C69" s="4" t="s">
        <v>19</v>
      </c>
      <c r="D69" s="24"/>
      <c r="E69" s="20"/>
      <c r="F69" s="15" t="e">
        <f t="shared" si="3"/>
        <v>#DIV/0!</v>
      </c>
    </row>
    <row r="70" spans="1:8" ht="22.5" thickBot="1">
      <c r="A70" s="68"/>
      <c r="B70" s="68"/>
      <c r="C70" s="4" t="s">
        <v>83</v>
      </c>
      <c r="D70" s="24"/>
      <c r="E70" s="20"/>
      <c r="F70" s="15" t="e">
        <f t="shared" si="3"/>
        <v>#DIV/0!</v>
      </c>
    </row>
    <row r="71" spans="1:8" ht="15.75" customHeight="1" thickBot="1">
      <c r="A71" s="72" t="s">
        <v>287</v>
      </c>
      <c r="B71" s="73"/>
      <c r="C71" s="73"/>
      <c r="D71" s="61">
        <v>37335.248610000002</v>
      </c>
      <c r="E71" s="62"/>
      <c r="F71" s="49">
        <f>E71/D71</f>
        <v>0</v>
      </c>
      <c r="G71" s="50">
        <f>D66++D102+D138+D252+D306+D348+D366</f>
        <v>4834.2</v>
      </c>
      <c r="H71" s="50">
        <f>E66++E102+E138+E252+E306+E348+E366</f>
        <v>3620.6379999999999</v>
      </c>
    </row>
    <row r="72" spans="1:8" ht="15.75" customHeight="1" thickBot="1">
      <c r="A72" s="88" t="s">
        <v>0</v>
      </c>
      <c r="B72" s="88" t="s">
        <v>41</v>
      </c>
      <c r="C72" s="14" t="s">
        <v>7</v>
      </c>
      <c r="D72" s="27">
        <v>590</v>
      </c>
      <c r="E72" s="28">
        <v>302.49950000000001</v>
      </c>
      <c r="F72" s="15">
        <f t="shared" si="2"/>
        <v>0.51271101694915255</v>
      </c>
    </row>
    <row r="73" spans="1:8" ht="22.5" thickBot="1">
      <c r="A73" s="89"/>
      <c r="B73" s="89"/>
      <c r="C73" s="12" t="s">
        <v>6</v>
      </c>
      <c r="D73" s="29">
        <v>0</v>
      </c>
      <c r="E73" s="30">
        <v>0</v>
      </c>
      <c r="F73" s="15" t="e">
        <f t="shared" si="2"/>
        <v>#DIV/0!</v>
      </c>
    </row>
    <row r="74" spans="1:8" ht="15.75" thickBot="1">
      <c r="A74" s="89"/>
      <c r="B74" s="89"/>
      <c r="C74" s="12" t="s">
        <v>17</v>
      </c>
      <c r="D74" s="29">
        <v>0</v>
      </c>
      <c r="E74" s="30">
        <v>0</v>
      </c>
      <c r="F74" s="15" t="e">
        <f t="shared" si="2"/>
        <v>#DIV/0!</v>
      </c>
    </row>
    <row r="75" spans="1:8" ht="15.75" thickBot="1">
      <c r="A75" s="89"/>
      <c r="B75" s="89"/>
      <c r="C75" s="12" t="s">
        <v>18</v>
      </c>
      <c r="D75" s="29">
        <v>0</v>
      </c>
      <c r="E75" s="30">
        <v>0</v>
      </c>
      <c r="F75" s="15" t="e">
        <f t="shared" si="2"/>
        <v>#DIV/0!</v>
      </c>
    </row>
    <row r="76" spans="1:8" ht="22.5" thickBot="1">
      <c r="A76" s="89"/>
      <c r="B76" s="89"/>
      <c r="C76" s="12" t="s">
        <v>19</v>
      </c>
      <c r="D76" s="29">
        <v>0</v>
      </c>
      <c r="E76" s="30">
        <v>0</v>
      </c>
      <c r="F76" s="15" t="e">
        <f t="shared" si="2"/>
        <v>#DIV/0!</v>
      </c>
    </row>
    <row r="77" spans="1:8" ht="22.5" thickBot="1">
      <c r="A77" s="90"/>
      <c r="B77" s="90"/>
      <c r="C77" s="13" t="s">
        <v>83</v>
      </c>
      <c r="D77" s="31">
        <v>670</v>
      </c>
      <c r="E77" s="30">
        <v>327.99950000000001</v>
      </c>
      <c r="F77" s="15">
        <f t="shared" si="2"/>
        <v>0.48955149253731345</v>
      </c>
    </row>
    <row r="78" spans="1:8" ht="15.75" customHeight="1" thickBot="1">
      <c r="A78" s="66" t="s">
        <v>9</v>
      </c>
      <c r="B78" s="66" t="s">
        <v>26</v>
      </c>
      <c r="C78" s="10" t="s">
        <v>7</v>
      </c>
      <c r="D78" s="32">
        <v>80</v>
      </c>
      <c r="E78" s="33">
        <v>31.5</v>
      </c>
      <c r="F78" s="15">
        <f t="shared" si="2"/>
        <v>0.39374999999999999</v>
      </c>
      <c r="G78" t="s">
        <v>224</v>
      </c>
      <c r="H78" s="18" t="s">
        <v>172</v>
      </c>
    </row>
    <row r="79" spans="1:8" ht="22.5" thickBot="1">
      <c r="A79" s="67"/>
      <c r="B79" s="67"/>
      <c r="C79" s="4" t="s">
        <v>6</v>
      </c>
      <c r="D79" s="24"/>
      <c r="E79" s="20"/>
      <c r="F79" s="15" t="e">
        <f t="shared" si="2"/>
        <v>#DIV/0!</v>
      </c>
    </row>
    <row r="80" spans="1:8" ht="15.75" thickBot="1">
      <c r="A80" s="67"/>
      <c r="B80" s="67"/>
      <c r="C80" s="4" t="s">
        <v>17</v>
      </c>
      <c r="D80" s="24"/>
      <c r="E80" s="20"/>
      <c r="F80" s="15" t="e">
        <f t="shared" si="2"/>
        <v>#DIV/0!</v>
      </c>
    </row>
    <row r="81" spans="1:8" ht="15.75" thickBot="1">
      <c r="A81" s="67"/>
      <c r="B81" s="67"/>
      <c r="C81" s="4" t="s">
        <v>18</v>
      </c>
      <c r="D81" s="24"/>
      <c r="E81" s="20"/>
      <c r="F81" s="15" t="e">
        <f t="shared" si="2"/>
        <v>#DIV/0!</v>
      </c>
    </row>
    <row r="82" spans="1:8" ht="22.5" thickBot="1">
      <c r="A82" s="67"/>
      <c r="B82" s="67"/>
      <c r="C82" s="4" t="s">
        <v>19</v>
      </c>
      <c r="D82" s="24"/>
      <c r="E82" s="20"/>
      <c r="F82" s="15" t="e">
        <f t="shared" si="2"/>
        <v>#DIV/0!</v>
      </c>
    </row>
    <row r="83" spans="1:8" ht="22.5" thickBot="1">
      <c r="A83" s="68"/>
      <c r="B83" s="68"/>
      <c r="C83" s="4" t="s">
        <v>83</v>
      </c>
      <c r="D83" s="24">
        <v>80</v>
      </c>
      <c r="E83" s="24">
        <v>31.5</v>
      </c>
      <c r="F83" s="15">
        <f t="shared" si="2"/>
        <v>0.39374999999999999</v>
      </c>
    </row>
    <row r="84" spans="1:8" ht="15.75" customHeight="1" thickBot="1">
      <c r="A84" s="66" t="s">
        <v>10</v>
      </c>
      <c r="B84" s="66" t="s">
        <v>40</v>
      </c>
      <c r="C84" s="10" t="s">
        <v>7</v>
      </c>
      <c r="D84" s="32">
        <v>330</v>
      </c>
      <c r="E84" s="33">
        <v>231</v>
      </c>
      <c r="F84" s="15">
        <f t="shared" si="2"/>
        <v>0.7</v>
      </c>
      <c r="G84" t="s">
        <v>223</v>
      </c>
      <c r="H84" s="18" t="s">
        <v>173</v>
      </c>
    </row>
    <row r="85" spans="1:8" ht="22.5" thickBot="1">
      <c r="A85" s="67"/>
      <c r="B85" s="67"/>
      <c r="C85" s="4" t="s">
        <v>6</v>
      </c>
      <c r="D85" s="24"/>
      <c r="E85" s="20"/>
      <c r="F85" s="15" t="e">
        <f t="shared" si="2"/>
        <v>#DIV/0!</v>
      </c>
    </row>
    <row r="86" spans="1:8" ht="15.75" thickBot="1">
      <c r="A86" s="67"/>
      <c r="B86" s="67"/>
      <c r="C86" s="4" t="s">
        <v>17</v>
      </c>
      <c r="D86" s="24"/>
      <c r="E86" s="20"/>
      <c r="F86" s="15" t="e">
        <f t="shared" si="2"/>
        <v>#DIV/0!</v>
      </c>
    </row>
    <row r="87" spans="1:8" ht="15.75" thickBot="1">
      <c r="A87" s="67"/>
      <c r="B87" s="67"/>
      <c r="C87" s="4" t="s">
        <v>18</v>
      </c>
      <c r="D87" s="24"/>
      <c r="E87" s="20"/>
      <c r="F87" s="15" t="e">
        <f t="shared" si="2"/>
        <v>#DIV/0!</v>
      </c>
    </row>
    <row r="88" spans="1:8" ht="22.5" thickBot="1">
      <c r="A88" s="67"/>
      <c r="B88" s="67"/>
      <c r="C88" s="4" t="s">
        <v>19</v>
      </c>
      <c r="D88" s="24"/>
      <c r="E88" s="20"/>
      <c r="F88" s="15" t="e">
        <f t="shared" si="2"/>
        <v>#DIV/0!</v>
      </c>
    </row>
    <row r="89" spans="1:8" ht="22.5" thickBot="1">
      <c r="A89" s="68"/>
      <c r="B89" s="68"/>
      <c r="C89" s="4" t="s">
        <v>83</v>
      </c>
      <c r="D89" s="24">
        <v>330</v>
      </c>
      <c r="E89" s="24">
        <v>231</v>
      </c>
      <c r="F89" s="15">
        <f t="shared" si="2"/>
        <v>0.7</v>
      </c>
    </row>
    <row r="90" spans="1:8" ht="15.75" customHeight="1" thickBot="1">
      <c r="A90" s="66" t="s">
        <v>11</v>
      </c>
      <c r="B90" s="66" t="s">
        <v>42</v>
      </c>
      <c r="C90" s="10" t="s">
        <v>7</v>
      </c>
      <c r="D90" s="32">
        <v>150</v>
      </c>
      <c r="E90" s="33">
        <v>20</v>
      </c>
      <c r="F90" s="15">
        <f t="shared" si="2"/>
        <v>0.13333333333333333</v>
      </c>
      <c r="G90" t="s">
        <v>222</v>
      </c>
      <c r="H90" s="18" t="s">
        <v>173</v>
      </c>
    </row>
    <row r="91" spans="1:8" ht="22.5" thickBot="1">
      <c r="A91" s="67"/>
      <c r="B91" s="67"/>
      <c r="C91" s="4" t="s">
        <v>6</v>
      </c>
      <c r="D91" s="24"/>
      <c r="E91" s="20"/>
      <c r="F91" s="15" t="e">
        <f t="shared" si="2"/>
        <v>#DIV/0!</v>
      </c>
    </row>
    <row r="92" spans="1:8" ht="15.75" thickBot="1">
      <c r="A92" s="67"/>
      <c r="B92" s="67"/>
      <c r="C92" s="4" t="s">
        <v>17</v>
      </c>
      <c r="D92" s="24"/>
      <c r="E92" s="20"/>
      <c r="F92" s="15" t="e">
        <f t="shared" si="2"/>
        <v>#DIV/0!</v>
      </c>
    </row>
    <row r="93" spans="1:8" ht="15.75" thickBot="1">
      <c r="A93" s="67"/>
      <c r="B93" s="67"/>
      <c r="C93" s="4" t="s">
        <v>18</v>
      </c>
      <c r="D93" s="24"/>
      <c r="E93" s="20"/>
      <c r="F93" s="15" t="e">
        <f t="shared" si="2"/>
        <v>#DIV/0!</v>
      </c>
    </row>
    <row r="94" spans="1:8" ht="22.5" thickBot="1">
      <c r="A94" s="67"/>
      <c r="B94" s="67"/>
      <c r="C94" s="4" t="s">
        <v>19</v>
      </c>
      <c r="D94" s="24"/>
      <c r="E94" s="20"/>
      <c r="F94" s="15" t="e">
        <f t="shared" si="2"/>
        <v>#DIV/0!</v>
      </c>
    </row>
    <row r="95" spans="1:8" ht="22.5" thickBot="1">
      <c r="A95" s="68"/>
      <c r="B95" s="68"/>
      <c r="C95" s="4" t="s">
        <v>83</v>
      </c>
      <c r="D95" s="24">
        <v>150</v>
      </c>
      <c r="E95" s="24">
        <v>20</v>
      </c>
      <c r="F95" s="15">
        <f t="shared" si="2"/>
        <v>0.13333333333333333</v>
      </c>
    </row>
    <row r="96" spans="1:8" ht="15.75" customHeight="1" thickBot="1">
      <c r="A96" s="66" t="s">
        <v>27</v>
      </c>
      <c r="B96" s="66" t="s">
        <v>43</v>
      </c>
      <c r="C96" s="10" t="s">
        <v>7</v>
      </c>
      <c r="D96" s="32">
        <v>10</v>
      </c>
      <c r="E96" s="33">
        <v>9.9994999999999994</v>
      </c>
      <c r="F96" s="15">
        <f t="shared" si="2"/>
        <v>0.99994999999999989</v>
      </c>
      <c r="G96" t="s">
        <v>221</v>
      </c>
      <c r="H96" s="18" t="s">
        <v>173</v>
      </c>
    </row>
    <row r="97" spans="1:8" ht="22.5" thickBot="1">
      <c r="A97" s="67"/>
      <c r="B97" s="67"/>
      <c r="C97" s="4" t="s">
        <v>6</v>
      </c>
      <c r="D97" s="24"/>
      <c r="E97" s="20"/>
      <c r="F97" s="15" t="e">
        <f t="shared" si="2"/>
        <v>#DIV/0!</v>
      </c>
    </row>
    <row r="98" spans="1:8" ht="15.75" thickBot="1">
      <c r="A98" s="67"/>
      <c r="B98" s="67"/>
      <c r="C98" s="4" t="s">
        <v>17</v>
      </c>
      <c r="D98" s="24"/>
      <c r="E98" s="20"/>
      <c r="F98" s="15" t="e">
        <f t="shared" si="2"/>
        <v>#DIV/0!</v>
      </c>
    </row>
    <row r="99" spans="1:8" ht="15.75" thickBot="1">
      <c r="A99" s="67"/>
      <c r="B99" s="67"/>
      <c r="C99" s="4" t="s">
        <v>18</v>
      </c>
      <c r="D99" s="24"/>
      <c r="E99" s="20"/>
      <c r="F99" s="15" t="e">
        <f t="shared" si="2"/>
        <v>#DIV/0!</v>
      </c>
    </row>
    <row r="100" spans="1:8" ht="25.5" customHeight="1" thickBot="1">
      <c r="A100" s="67"/>
      <c r="B100" s="67"/>
      <c r="C100" s="4" t="s">
        <v>19</v>
      </c>
      <c r="D100" s="24"/>
      <c r="E100" s="20"/>
      <c r="F100" s="15" t="e">
        <f t="shared" si="2"/>
        <v>#DIV/0!</v>
      </c>
    </row>
    <row r="101" spans="1:8" ht="22.5" thickBot="1">
      <c r="A101" s="68"/>
      <c r="B101" s="68"/>
      <c r="C101" s="4" t="s">
        <v>83</v>
      </c>
      <c r="D101" s="24">
        <v>10</v>
      </c>
      <c r="E101" s="24">
        <v>9.9994999999999994</v>
      </c>
      <c r="F101" s="15">
        <f t="shared" si="2"/>
        <v>0.99994999999999989</v>
      </c>
    </row>
    <row r="102" spans="1:8" ht="15.75" customHeight="1" thickBot="1">
      <c r="A102" s="66" t="s">
        <v>28</v>
      </c>
      <c r="B102" s="66" t="s">
        <v>44</v>
      </c>
      <c r="C102" s="10" t="s">
        <v>7</v>
      </c>
      <c r="D102" s="32">
        <v>20</v>
      </c>
      <c r="E102" s="33">
        <v>10</v>
      </c>
      <c r="F102" s="15">
        <f t="shared" si="2"/>
        <v>0.5</v>
      </c>
      <c r="G102" t="s">
        <v>220</v>
      </c>
      <c r="H102" s="18" t="s">
        <v>174</v>
      </c>
    </row>
    <row r="103" spans="1:8" ht="22.5" thickBot="1">
      <c r="A103" s="67"/>
      <c r="B103" s="67"/>
      <c r="C103" s="4" t="s">
        <v>6</v>
      </c>
      <c r="D103" s="24"/>
      <c r="E103" s="20"/>
      <c r="F103" s="15" t="e">
        <f t="shared" si="2"/>
        <v>#DIV/0!</v>
      </c>
    </row>
    <row r="104" spans="1:8" ht="18.75" customHeight="1" thickBot="1">
      <c r="A104" s="67"/>
      <c r="B104" s="67"/>
      <c r="C104" s="4" t="s">
        <v>17</v>
      </c>
      <c r="D104" s="24"/>
      <c r="E104" s="20"/>
      <c r="F104" s="15" t="e">
        <f t="shared" si="2"/>
        <v>#DIV/0!</v>
      </c>
    </row>
    <row r="105" spans="1:8" ht="21" customHeight="1" thickBot="1">
      <c r="A105" s="67"/>
      <c r="B105" s="67"/>
      <c r="C105" s="4" t="s">
        <v>18</v>
      </c>
      <c r="D105" s="24"/>
      <c r="E105" s="20"/>
      <c r="F105" s="15" t="e">
        <f t="shared" si="2"/>
        <v>#DIV/0!</v>
      </c>
    </row>
    <row r="106" spans="1:8" ht="22.5" thickBot="1">
      <c r="A106" s="67"/>
      <c r="B106" s="67"/>
      <c r="C106" s="4" t="s">
        <v>19</v>
      </c>
      <c r="D106" s="24"/>
      <c r="E106" s="20"/>
      <c r="F106" s="15" t="e">
        <f t="shared" si="2"/>
        <v>#DIV/0!</v>
      </c>
    </row>
    <row r="107" spans="1:8" ht="22.5" thickBot="1">
      <c r="A107" s="68"/>
      <c r="B107" s="68"/>
      <c r="C107" s="4" t="s">
        <v>83</v>
      </c>
      <c r="D107" s="24">
        <v>20</v>
      </c>
      <c r="E107" s="24">
        <v>10</v>
      </c>
      <c r="F107" s="15">
        <f t="shared" si="2"/>
        <v>0.5</v>
      </c>
    </row>
    <row r="108" spans="1:8" ht="15.75" customHeight="1" thickBot="1">
      <c r="A108" s="88">
        <v>2</v>
      </c>
      <c r="B108" s="88" t="s">
        <v>45</v>
      </c>
      <c r="C108" s="14" t="s">
        <v>7</v>
      </c>
      <c r="D108" s="27">
        <v>160</v>
      </c>
      <c r="E108" s="28">
        <v>57</v>
      </c>
      <c r="F108" s="15">
        <f t="shared" si="2"/>
        <v>0.35625000000000001</v>
      </c>
    </row>
    <row r="109" spans="1:8" ht="22.5" thickBot="1">
      <c r="A109" s="89"/>
      <c r="B109" s="89"/>
      <c r="C109" s="12" t="s">
        <v>6</v>
      </c>
      <c r="D109" s="29">
        <v>0</v>
      </c>
      <c r="E109" s="30">
        <v>0</v>
      </c>
      <c r="F109" s="15" t="e">
        <f t="shared" si="2"/>
        <v>#DIV/0!</v>
      </c>
    </row>
    <row r="110" spans="1:8" ht="15.75" thickBot="1">
      <c r="A110" s="89"/>
      <c r="B110" s="89"/>
      <c r="C110" s="12" t="s">
        <v>17</v>
      </c>
      <c r="D110" s="29">
        <v>0</v>
      </c>
      <c r="E110" s="30">
        <v>0</v>
      </c>
      <c r="F110" s="15" t="e">
        <f t="shared" si="2"/>
        <v>#DIV/0!</v>
      </c>
    </row>
    <row r="111" spans="1:8" ht="15.75" thickBot="1">
      <c r="A111" s="89"/>
      <c r="B111" s="89"/>
      <c r="C111" s="12" t="s">
        <v>18</v>
      </c>
      <c r="D111" s="29">
        <v>0</v>
      </c>
      <c r="E111" s="30">
        <v>0</v>
      </c>
      <c r="F111" s="15" t="e">
        <f t="shared" si="2"/>
        <v>#DIV/0!</v>
      </c>
    </row>
    <row r="112" spans="1:8" ht="22.5" thickBot="1">
      <c r="A112" s="89"/>
      <c r="B112" s="89"/>
      <c r="C112" s="12" t="s">
        <v>19</v>
      </c>
      <c r="D112" s="29">
        <v>0</v>
      </c>
      <c r="E112" s="30">
        <v>0</v>
      </c>
      <c r="F112" s="15" t="e">
        <f t="shared" si="2"/>
        <v>#DIV/0!</v>
      </c>
    </row>
    <row r="113" spans="1:8" ht="22.5" thickBot="1">
      <c r="A113" s="90"/>
      <c r="B113" s="90"/>
      <c r="C113" s="13" t="s">
        <v>83</v>
      </c>
      <c r="D113" s="31">
        <v>160</v>
      </c>
      <c r="E113" s="30">
        <v>57</v>
      </c>
      <c r="F113" s="15">
        <f t="shared" si="2"/>
        <v>0.35625000000000001</v>
      </c>
    </row>
    <row r="114" spans="1:8" ht="15.75" customHeight="1" thickBot="1">
      <c r="A114" s="66" t="s">
        <v>12</v>
      </c>
      <c r="B114" s="66" t="s">
        <v>46</v>
      </c>
      <c r="C114" s="10" t="s">
        <v>7</v>
      </c>
      <c r="D114" s="32">
        <v>0</v>
      </c>
      <c r="E114" s="33">
        <v>0</v>
      </c>
      <c r="F114" s="15" t="e">
        <f t="shared" si="2"/>
        <v>#DIV/0!</v>
      </c>
      <c r="G114" t="s">
        <v>175</v>
      </c>
      <c r="H114" s="18" t="s">
        <v>176</v>
      </c>
    </row>
    <row r="115" spans="1:8" ht="22.5" thickBot="1">
      <c r="A115" s="67"/>
      <c r="B115" s="67"/>
      <c r="C115" s="4" t="s">
        <v>6</v>
      </c>
      <c r="D115" s="24"/>
      <c r="E115" s="20"/>
      <c r="F115" s="15" t="e">
        <f t="shared" si="2"/>
        <v>#DIV/0!</v>
      </c>
    </row>
    <row r="116" spans="1:8" ht="15.75" thickBot="1">
      <c r="A116" s="67"/>
      <c r="B116" s="67"/>
      <c r="C116" s="4" t="s">
        <v>17</v>
      </c>
      <c r="D116" s="24"/>
      <c r="E116" s="20"/>
      <c r="F116" s="15" t="e">
        <f t="shared" si="2"/>
        <v>#DIV/0!</v>
      </c>
    </row>
    <row r="117" spans="1:8" ht="15.75" thickBot="1">
      <c r="A117" s="67"/>
      <c r="B117" s="67"/>
      <c r="C117" s="4" t="s">
        <v>18</v>
      </c>
      <c r="D117" s="24"/>
      <c r="E117" s="20"/>
      <c r="F117" s="15" t="e">
        <f t="shared" si="2"/>
        <v>#DIV/0!</v>
      </c>
    </row>
    <row r="118" spans="1:8" ht="22.5" thickBot="1">
      <c r="A118" s="67"/>
      <c r="B118" s="67"/>
      <c r="C118" s="4" t="s">
        <v>19</v>
      </c>
      <c r="D118" s="24"/>
      <c r="E118" s="20"/>
      <c r="F118" s="15" t="e">
        <f t="shared" si="2"/>
        <v>#DIV/0!</v>
      </c>
    </row>
    <row r="119" spans="1:8" ht="22.5" thickBot="1">
      <c r="A119" s="68"/>
      <c r="B119" s="68"/>
      <c r="C119" s="4" t="s">
        <v>83</v>
      </c>
      <c r="D119" s="24"/>
      <c r="E119" s="20"/>
      <c r="F119" s="15" t="e">
        <f t="shared" si="2"/>
        <v>#DIV/0!</v>
      </c>
    </row>
    <row r="120" spans="1:8" ht="15.75" customHeight="1" thickBot="1">
      <c r="A120" s="66" t="s">
        <v>13</v>
      </c>
      <c r="B120" s="66" t="s">
        <v>47</v>
      </c>
      <c r="C120" s="11" t="s">
        <v>7</v>
      </c>
      <c r="D120" s="21">
        <v>0</v>
      </c>
      <c r="E120" s="22">
        <v>0</v>
      </c>
      <c r="F120" s="15" t="e">
        <f t="shared" si="2"/>
        <v>#DIV/0!</v>
      </c>
      <c r="G120" t="s">
        <v>177</v>
      </c>
      <c r="H120" s="18" t="s">
        <v>176</v>
      </c>
    </row>
    <row r="121" spans="1:8" ht="22.5" thickBot="1">
      <c r="A121" s="67"/>
      <c r="B121" s="67"/>
      <c r="C121" s="4" t="s">
        <v>6</v>
      </c>
      <c r="D121" s="24"/>
      <c r="E121" s="20"/>
      <c r="F121" s="15" t="e">
        <f t="shared" ref="F121:F186" si="4">E121/D121</f>
        <v>#DIV/0!</v>
      </c>
    </row>
    <row r="122" spans="1:8" ht="15.75" thickBot="1">
      <c r="A122" s="67"/>
      <c r="B122" s="67"/>
      <c r="C122" s="4" t="s">
        <v>17</v>
      </c>
      <c r="D122" s="24"/>
      <c r="E122" s="20"/>
      <c r="F122" s="15" t="e">
        <f t="shared" si="4"/>
        <v>#DIV/0!</v>
      </c>
    </row>
    <row r="123" spans="1:8" ht="15.75" thickBot="1">
      <c r="A123" s="67"/>
      <c r="B123" s="67"/>
      <c r="C123" s="4" t="s">
        <v>18</v>
      </c>
      <c r="D123" s="24"/>
      <c r="E123" s="20"/>
      <c r="F123" s="15" t="e">
        <f t="shared" si="4"/>
        <v>#DIV/0!</v>
      </c>
    </row>
    <row r="124" spans="1:8" ht="22.5" thickBot="1">
      <c r="A124" s="67"/>
      <c r="B124" s="67"/>
      <c r="C124" s="4" t="s">
        <v>19</v>
      </c>
      <c r="D124" s="24"/>
      <c r="E124" s="20"/>
      <c r="F124" s="15" t="e">
        <f t="shared" si="4"/>
        <v>#DIV/0!</v>
      </c>
    </row>
    <row r="125" spans="1:8" ht="22.5" thickBot="1">
      <c r="A125" s="68"/>
      <c r="B125" s="68"/>
      <c r="C125" s="4" t="s">
        <v>83</v>
      </c>
      <c r="D125" s="24"/>
      <c r="E125" s="20"/>
      <c r="F125" s="15" t="e">
        <f t="shared" si="4"/>
        <v>#DIV/0!</v>
      </c>
    </row>
    <row r="126" spans="1:8" ht="15.75" customHeight="1" thickBot="1">
      <c r="A126" s="66" t="s">
        <v>14</v>
      </c>
      <c r="B126" s="66" t="s">
        <v>62</v>
      </c>
      <c r="C126" s="11" t="s">
        <v>7</v>
      </c>
      <c r="D126" s="21">
        <v>150</v>
      </c>
      <c r="E126" s="22">
        <v>57</v>
      </c>
      <c r="F126" s="15">
        <f t="shared" si="4"/>
        <v>0.38</v>
      </c>
      <c r="G126" t="s">
        <v>109</v>
      </c>
      <c r="H126" s="18" t="s">
        <v>171</v>
      </c>
    </row>
    <row r="127" spans="1:8" ht="22.5" thickBot="1">
      <c r="A127" s="67"/>
      <c r="B127" s="67"/>
      <c r="C127" s="4" t="s">
        <v>6</v>
      </c>
      <c r="D127" s="24"/>
      <c r="E127" s="20"/>
      <c r="F127" s="15" t="e">
        <f t="shared" si="4"/>
        <v>#DIV/0!</v>
      </c>
    </row>
    <row r="128" spans="1:8" ht="15.75" thickBot="1">
      <c r="A128" s="67"/>
      <c r="B128" s="67"/>
      <c r="C128" s="4" t="s">
        <v>17</v>
      </c>
      <c r="D128" s="24"/>
      <c r="E128" s="20"/>
      <c r="F128" s="15" t="e">
        <f t="shared" si="4"/>
        <v>#DIV/0!</v>
      </c>
    </row>
    <row r="129" spans="1:13" ht="15.75" thickBot="1">
      <c r="A129" s="67"/>
      <c r="B129" s="67"/>
      <c r="C129" s="4" t="s">
        <v>18</v>
      </c>
      <c r="D129" s="24"/>
      <c r="E129" s="20"/>
      <c r="F129" s="15" t="e">
        <f t="shared" si="4"/>
        <v>#DIV/0!</v>
      </c>
    </row>
    <row r="130" spans="1:13" ht="22.5" thickBot="1">
      <c r="A130" s="67"/>
      <c r="B130" s="67"/>
      <c r="C130" s="4" t="s">
        <v>19</v>
      </c>
      <c r="D130" s="24"/>
      <c r="E130" s="20"/>
      <c r="F130" s="15" t="e">
        <f t="shared" si="4"/>
        <v>#DIV/0!</v>
      </c>
    </row>
    <row r="131" spans="1:13" ht="22.5" thickBot="1">
      <c r="A131" s="68"/>
      <c r="B131" s="68"/>
      <c r="C131" s="4" t="s">
        <v>83</v>
      </c>
      <c r="D131" s="24">
        <v>150</v>
      </c>
      <c r="E131" s="24">
        <v>57</v>
      </c>
      <c r="F131" s="15">
        <f t="shared" si="4"/>
        <v>0.38</v>
      </c>
    </row>
    <row r="132" spans="1:13" ht="15.75" customHeight="1" thickBot="1">
      <c r="A132" s="66" t="s">
        <v>29</v>
      </c>
      <c r="B132" s="66" t="s">
        <v>48</v>
      </c>
      <c r="C132" s="11" t="s">
        <v>7</v>
      </c>
      <c r="D132" s="21">
        <v>10</v>
      </c>
      <c r="E132" s="22">
        <v>0</v>
      </c>
      <c r="F132" s="15">
        <f t="shared" si="4"/>
        <v>0</v>
      </c>
      <c r="G132" t="s">
        <v>110</v>
      </c>
      <c r="H132" s="18" t="s">
        <v>171</v>
      </c>
    </row>
    <row r="133" spans="1:13" ht="22.5" thickBot="1">
      <c r="A133" s="67"/>
      <c r="B133" s="67"/>
      <c r="C133" s="4" t="s">
        <v>6</v>
      </c>
      <c r="D133" s="24"/>
      <c r="E133" s="20"/>
      <c r="F133" s="15" t="e">
        <f t="shared" si="4"/>
        <v>#DIV/0!</v>
      </c>
    </row>
    <row r="134" spans="1:13" ht="15.75" thickBot="1">
      <c r="A134" s="67"/>
      <c r="B134" s="67"/>
      <c r="C134" s="4" t="s">
        <v>17</v>
      </c>
      <c r="D134" s="24"/>
      <c r="E134" s="20"/>
      <c r="F134" s="15" t="e">
        <f t="shared" si="4"/>
        <v>#DIV/0!</v>
      </c>
    </row>
    <row r="135" spans="1:13" ht="15.75" thickBot="1">
      <c r="A135" s="67"/>
      <c r="B135" s="67"/>
      <c r="C135" s="4" t="s">
        <v>18</v>
      </c>
      <c r="D135" s="24"/>
      <c r="E135" s="20"/>
      <c r="F135" s="15" t="e">
        <f t="shared" si="4"/>
        <v>#DIV/0!</v>
      </c>
    </row>
    <row r="136" spans="1:13" ht="22.5" thickBot="1">
      <c r="A136" s="67"/>
      <c r="B136" s="67"/>
      <c r="C136" s="4" t="s">
        <v>19</v>
      </c>
      <c r="D136" s="24"/>
      <c r="E136" s="20"/>
      <c r="F136" s="15" t="e">
        <f t="shared" si="4"/>
        <v>#DIV/0!</v>
      </c>
    </row>
    <row r="137" spans="1:13" ht="22.5" thickBot="1">
      <c r="A137" s="68"/>
      <c r="B137" s="68"/>
      <c r="C137" s="4" t="s">
        <v>83</v>
      </c>
      <c r="D137" s="24">
        <v>10</v>
      </c>
      <c r="E137" s="24">
        <v>0</v>
      </c>
      <c r="F137" s="15">
        <f t="shared" si="4"/>
        <v>0</v>
      </c>
    </row>
    <row r="138" spans="1:13" ht="15.75" customHeight="1" thickBot="1">
      <c r="A138" s="66" t="s">
        <v>30</v>
      </c>
      <c r="B138" s="66" t="s">
        <v>49</v>
      </c>
      <c r="C138" s="11" t="s">
        <v>7</v>
      </c>
      <c r="D138" s="21">
        <v>0</v>
      </c>
      <c r="E138" s="22">
        <v>0</v>
      </c>
      <c r="F138" s="15" t="e">
        <f t="shared" si="4"/>
        <v>#DIV/0!</v>
      </c>
      <c r="G138" t="s">
        <v>178</v>
      </c>
      <c r="H138" s="18" t="s">
        <v>104</v>
      </c>
    </row>
    <row r="139" spans="1:13" ht="22.5" thickBot="1">
      <c r="A139" s="67"/>
      <c r="B139" s="67"/>
      <c r="C139" s="4" t="s">
        <v>6</v>
      </c>
      <c r="D139" s="24"/>
      <c r="E139" s="20"/>
      <c r="F139" s="15" t="e">
        <f t="shared" si="4"/>
        <v>#DIV/0!</v>
      </c>
      <c r="I139" s="34"/>
      <c r="J139" s="34"/>
      <c r="L139" s="34"/>
      <c r="M139" s="34"/>
    </row>
    <row r="140" spans="1:13" ht="15.75" thickBot="1">
      <c r="A140" s="67"/>
      <c r="B140" s="67"/>
      <c r="C140" s="4" t="s">
        <v>17</v>
      </c>
      <c r="D140" s="24"/>
      <c r="E140" s="20"/>
      <c r="F140" s="15" t="e">
        <f t="shared" si="4"/>
        <v>#DIV/0!</v>
      </c>
    </row>
    <row r="141" spans="1:13" ht="15.75" thickBot="1">
      <c r="A141" s="67"/>
      <c r="B141" s="67"/>
      <c r="C141" s="4" t="s">
        <v>18</v>
      </c>
      <c r="D141" s="24"/>
      <c r="E141" s="20"/>
      <c r="F141" s="15" t="e">
        <f t="shared" si="4"/>
        <v>#DIV/0!</v>
      </c>
      <c r="I141" s="34"/>
      <c r="J141" s="34"/>
      <c r="L141" s="34"/>
      <c r="M141" s="34"/>
    </row>
    <row r="142" spans="1:13" ht="22.5" thickBot="1">
      <c r="A142" s="67"/>
      <c r="B142" s="67"/>
      <c r="C142" s="4" t="s">
        <v>19</v>
      </c>
      <c r="D142" s="24"/>
      <c r="E142" s="20"/>
      <c r="F142" s="15" t="e">
        <f t="shared" si="4"/>
        <v>#DIV/0!</v>
      </c>
    </row>
    <row r="143" spans="1:13" ht="22.5" thickBot="1">
      <c r="A143" s="68"/>
      <c r="B143" s="68"/>
      <c r="C143" s="4" t="s">
        <v>83</v>
      </c>
      <c r="D143" s="24">
        <v>0</v>
      </c>
      <c r="E143" s="20">
        <v>0</v>
      </c>
      <c r="F143" s="15" t="e">
        <f t="shared" si="4"/>
        <v>#DIV/0!</v>
      </c>
    </row>
    <row r="144" spans="1:13" ht="15.75" customHeight="1" thickBot="1">
      <c r="A144" s="94" t="s">
        <v>2</v>
      </c>
      <c r="B144" s="94" t="s">
        <v>50</v>
      </c>
      <c r="C144" s="14" t="s">
        <v>7</v>
      </c>
      <c r="D144" s="27">
        <v>18374.698609999999</v>
      </c>
      <c r="E144" s="28">
        <v>8681.6152700000002</v>
      </c>
      <c r="F144" s="15">
        <f t="shared" si="4"/>
        <v>0.47247660787618223</v>
      </c>
    </row>
    <row r="145" spans="1:8" ht="22.5" thickBot="1">
      <c r="A145" s="95"/>
      <c r="B145" s="95"/>
      <c r="C145" s="12" t="s">
        <v>6</v>
      </c>
      <c r="D145" s="29">
        <v>0</v>
      </c>
      <c r="E145" s="29">
        <v>0</v>
      </c>
      <c r="F145" s="15" t="e">
        <f t="shared" si="4"/>
        <v>#DIV/0!</v>
      </c>
    </row>
    <row r="146" spans="1:8" ht="15.75" thickBot="1">
      <c r="A146" s="95"/>
      <c r="B146" s="95"/>
      <c r="C146" s="12" t="s">
        <v>17</v>
      </c>
      <c r="D146" s="29">
        <v>2582.3000000000002</v>
      </c>
      <c r="E146" s="29">
        <v>227.4</v>
      </c>
      <c r="F146" s="15">
        <f t="shared" si="4"/>
        <v>8.8061030863958487E-2</v>
      </c>
    </row>
    <row r="147" spans="1:8" ht="15.75" thickBot="1">
      <c r="A147" s="95"/>
      <c r="B147" s="95"/>
      <c r="C147" s="12" t="s">
        <v>18</v>
      </c>
      <c r="D147" s="29">
        <v>3583.8915400000001</v>
      </c>
      <c r="E147" s="29">
        <v>0</v>
      </c>
      <c r="F147" s="15">
        <f t="shared" si="4"/>
        <v>0</v>
      </c>
    </row>
    <row r="148" spans="1:8" ht="22.5" thickBot="1">
      <c r="A148" s="95"/>
      <c r="B148" s="95"/>
      <c r="C148" s="12" t="s">
        <v>19</v>
      </c>
      <c r="D148" s="29">
        <v>0</v>
      </c>
      <c r="E148" s="29">
        <v>0</v>
      </c>
      <c r="F148" s="15" t="e">
        <f t="shared" si="4"/>
        <v>#DIV/0!</v>
      </c>
    </row>
    <row r="149" spans="1:8" ht="22.5" thickBot="1">
      <c r="A149" s="96"/>
      <c r="B149" s="96"/>
      <c r="C149" s="13" t="s">
        <v>83</v>
      </c>
      <c r="D149" s="29">
        <v>12208.507070000001</v>
      </c>
      <c r="E149" s="29">
        <v>8454.2152700000006</v>
      </c>
      <c r="F149" s="15">
        <f t="shared" si="4"/>
        <v>0.69248559398180365</v>
      </c>
    </row>
    <row r="150" spans="1:8" ht="15.75" customHeight="1" thickBot="1">
      <c r="A150" s="91" t="s">
        <v>63</v>
      </c>
      <c r="B150" s="66" t="s">
        <v>180</v>
      </c>
      <c r="C150" s="11" t="s">
        <v>7</v>
      </c>
      <c r="D150" s="21">
        <v>1559.87825</v>
      </c>
      <c r="E150" s="22">
        <v>1226.1203599999999</v>
      </c>
      <c r="F150" s="15">
        <f t="shared" si="4"/>
        <v>0.7860359358174267</v>
      </c>
      <c r="G150" t="s">
        <v>178</v>
      </c>
      <c r="H150" s="18" t="s">
        <v>104</v>
      </c>
    </row>
    <row r="151" spans="1:8" ht="22.5" thickBot="1">
      <c r="A151" s="92"/>
      <c r="B151" s="67"/>
      <c r="C151" s="4" t="s">
        <v>6</v>
      </c>
      <c r="D151" s="24"/>
      <c r="E151" s="20"/>
      <c r="F151" s="15" t="e">
        <f t="shared" si="4"/>
        <v>#DIV/0!</v>
      </c>
    </row>
    <row r="152" spans="1:8" ht="15.75" thickBot="1">
      <c r="A152" s="92"/>
      <c r="B152" s="67"/>
      <c r="C152" s="4" t="s">
        <v>17</v>
      </c>
      <c r="D152" s="24"/>
      <c r="E152" s="20"/>
      <c r="F152" s="15" t="e">
        <f t="shared" si="4"/>
        <v>#DIV/0!</v>
      </c>
    </row>
    <row r="153" spans="1:8" ht="15.75" thickBot="1">
      <c r="A153" s="92"/>
      <c r="B153" s="67"/>
      <c r="C153" s="4" t="s">
        <v>18</v>
      </c>
      <c r="D153" s="24"/>
      <c r="E153" s="20"/>
      <c r="F153" s="15" t="e">
        <f t="shared" si="4"/>
        <v>#DIV/0!</v>
      </c>
    </row>
    <row r="154" spans="1:8" ht="22.5" thickBot="1">
      <c r="A154" s="92"/>
      <c r="B154" s="67"/>
      <c r="C154" s="4" t="s">
        <v>19</v>
      </c>
      <c r="D154" s="24"/>
      <c r="E154" s="20"/>
      <c r="F154" s="15" t="e">
        <f t="shared" si="4"/>
        <v>#DIV/0!</v>
      </c>
    </row>
    <row r="155" spans="1:8" ht="22.5" thickBot="1">
      <c r="A155" s="93"/>
      <c r="B155" s="68"/>
      <c r="C155" s="4" t="s">
        <v>83</v>
      </c>
      <c r="D155" s="24">
        <v>1559.87825</v>
      </c>
      <c r="E155" s="24">
        <v>1226.1203599999999</v>
      </c>
      <c r="F155" s="15">
        <f t="shared" si="4"/>
        <v>0.7860359358174267</v>
      </c>
    </row>
    <row r="156" spans="1:8" ht="15.75" customHeight="1" thickBot="1">
      <c r="A156" s="91" t="s">
        <v>64</v>
      </c>
      <c r="B156" s="66" t="s">
        <v>179</v>
      </c>
      <c r="C156" s="11" t="s">
        <v>7</v>
      </c>
      <c r="D156" s="21">
        <v>100</v>
      </c>
      <c r="E156" s="22">
        <v>97.372399999999999</v>
      </c>
      <c r="F156" s="15">
        <f t="shared" si="4"/>
        <v>0.97372400000000003</v>
      </c>
      <c r="G156" t="s">
        <v>181</v>
      </c>
      <c r="H156" s="18" t="s">
        <v>104</v>
      </c>
    </row>
    <row r="157" spans="1:8" ht="22.5" thickBot="1">
      <c r="A157" s="92"/>
      <c r="B157" s="67"/>
      <c r="C157" s="4" t="s">
        <v>6</v>
      </c>
      <c r="D157" s="24"/>
      <c r="E157" s="20"/>
      <c r="F157" s="15" t="e">
        <f t="shared" si="4"/>
        <v>#DIV/0!</v>
      </c>
    </row>
    <row r="158" spans="1:8" ht="24.75" customHeight="1" thickBot="1">
      <c r="A158" s="92"/>
      <c r="B158" s="67"/>
      <c r="C158" s="4" t="s">
        <v>17</v>
      </c>
      <c r="D158" s="24"/>
      <c r="E158" s="20"/>
      <c r="F158" s="15" t="e">
        <f t="shared" si="4"/>
        <v>#DIV/0!</v>
      </c>
    </row>
    <row r="159" spans="1:8" ht="24.75" customHeight="1" thickBot="1">
      <c r="A159" s="92"/>
      <c r="B159" s="67"/>
      <c r="C159" s="4" t="s">
        <v>18</v>
      </c>
      <c r="D159" s="24"/>
      <c r="E159" s="20"/>
      <c r="F159" s="15" t="e">
        <f t="shared" si="4"/>
        <v>#DIV/0!</v>
      </c>
    </row>
    <row r="160" spans="1:8" ht="22.5" thickBot="1">
      <c r="A160" s="92"/>
      <c r="B160" s="67"/>
      <c r="C160" s="4" t="s">
        <v>19</v>
      </c>
      <c r="D160" s="24"/>
      <c r="E160" s="20"/>
      <c r="F160" s="15" t="e">
        <f t="shared" si="4"/>
        <v>#DIV/0!</v>
      </c>
    </row>
    <row r="161" spans="1:8" ht="22.5" thickBot="1">
      <c r="A161" s="93"/>
      <c r="B161" s="68"/>
      <c r="C161" s="4" t="s">
        <v>83</v>
      </c>
      <c r="D161" s="24">
        <v>100</v>
      </c>
      <c r="E161" s="24">
        <v>97.372399999999999</v>
      </c>
      <c r="F161" s="15">
        <f t="shared" si="4"/>
        <v>0.97372400000000003</v>
      </c>
    </row>
    <row r="162" spans="1:8" ht="15.75" customHeight="1" thickBot="1">
      <c r="A162" s="66" t="s">
        <v>65</v>
      </c>
      <c r="B162" s="66" t="s">
        <v>111</v>
      </c>
      <c r="C162" s="11" t="s">
        <v>7</v>
      </c>
      <c r="D162" s="21">
        <v>3933.8915400000001</v>
      </c>
      <c r="E162" s="22">
        <v>287.60000000000002</v>
      </c>
      <c r="F162" s="15">
        <f t="shared" si="4"/>
        <v>7.3108268765335618E-2</v>
      </c>
      <c r="G162" t="s">
        <v>182</v>
      </c>
      <c r="H162" s="18" t="s">
        <v>104</v>
      </c>
    </row>
    <row r="163" spans="1:8" ht="22.5" thickBot="1">
      <c r="A163" s="67"/>
      <c r="B163" s="67"/>
      <c r="C163" s="4" t="s">
        <v>6</v>
      </c>
      <c r="D163" s="24"/>
      <c r="E163" s="20"/>
      <c r="F163" s="15" t="e">
        <f t="shared" si="4"/>
        <v>#DIV/0!</v>
      </c>
    </row>
    <row r="164" spans="1:8" ht="15.75" thickBot="1">
      <c r="A164" s="67"/>
      <c r="B164" s="67"/>
      <c r="C164" s="4" t="s">
        <v>17</v>
      </c>
      <c r="D164" s="19"/>
      <c r="E164" s="20"/>
      <c r="F164" s="15" t="e">
        <f t="shared" si="4"/>
        <v>#DIV/0!</v>
      </c>
    </row>
    <row r="165" spans="1:8" ht="15.75" thickBot="1">
      <c r="A165" s="67"/>
      <c r="B165" s="67"/>
      <c r="C165" s="4" t="s">
        <v>18</v>
      </c>
      <c r="D165" s="19">
        <v>3583.8915400000001</v>
      </c>
      <c r="E165" s="19">
        <v>0</v>
      </c>
      <c r="F165" s="15">
        <f t="shared" si="4"/>
        <v>0</v>
      </c>
      <c r="G165" t="s">
        <v>184</v>
      </c>
    </row>
    <row r="166" spans="1:8" ht="22.5" thickBot="1">
      <c r="A166" s="67"/>
      <c r="B166" s="67"/>
      <c r="C166" s="4" t="s">
        <v>19</v>
      </c>
      <c r="D166" s="24"/>
      <c r="E166" s="20"/>
      <c r="F166" s="15" t="e">
        <f t="shared" si="4"/>
        <v>#DIV/0!</v>
      </c>
    </row>
    <row r="167" spans="1:8" ht="22.5" thickBot="1">
      <c r="A167" s="68"/>
      <c r="B167" s="68"/>
      <c r="C167" s="4" t="s">
        <v>83</v>
      </c>
      <c r="D167" s="19">
        <v>350</v>
      </c>
      <c r="E167" s="19">
        <v>287.60000000000002</v>
      </c>
      <c r="F167" s="15">
        <f t="shared" si="4"/>
        <v>0.82171428571428573</v>
      </c>
    </row>
    <row r="168" spans="1:8" ht="15.75" customHeight="1" thickBot="1">
      <c r="A168" s="91" t="s">
        <v>66</v>
      </c>
      <c r="B168" s="66" t="s">
        <v>95</v>
      </c>
      <c r="C168" s="11" t="s">
        <v>7</v>
      </c>
      <c r="D168" s="21">
        <v>1368.4210599999999</v>
      </c>
      <c r="E168" s="22">
        <v>0</v>
      </c>
      <c r="F168" s="15">
        <f t="shared" si="4"/>
        <v>0</v>
      </c>
      <c r="G168" t="s">
        <v>186</v>
      </c>
      <c r="H168" s="18" t="s">
        <v>104</v>
      </c>
    </row>
    <row r="169" spans="1:8" ht="22.5" thickBot="1">
      <c r="A169" s="92"/>
      <c r="B169" s="67"/>
      <c r="C169" s="4" t="s">
        <v>6</v>
      </c>
      <c r="D169" s="24"/>
      <c r="E169" s="20"/>
      <c r="F169" s="15" t="e">
        <f t="shared" si="4"/>
        <v>#DIV/0!</v>
      </c>
    </row>
    <row r="170" spans="1:8" ht="15.75" thickBot="1">
      <c r="A170" s="92"/>
      <c r="B170" s="67"/>
      <c r="C170" s="4" t="s">
        <v>17</v>
      </c>
      <c r="D170" s="19">
        <v>1300</v>
      </c>
      <c r="E170" s="19"/>
      <c r="F170" s="15">
        <f t="shared" si="4"/>
        <v>0</v>
      </c>
      <c r="G170" t="s">
        <v>188</v>
      </c>
    </row>
    <row r="171" spans="1:8" ht="15.75" thickBot="1">
      <c r="A171" s="92"/>
      <c r="B171" s="67"/>
      <c r="C171" s="4" t="s">
        <v>18</v>
      </c>
      <c r="D171" s="19"/>
      <c r="E171" s="20"/>
      <c r="F171" s="15" t="e">
        <f t="shared" si="4"/>
        <v>#DIV/0!</v>
      </c>
    </row>
    <row r="172" spans="1:8" ht="22.5" thickBot="1">
      <c r="A172" s="92"/>
      <c r="B172" s="67"/>
      <c r="C172" s="4" t="s">
        <v>19</v>
      </c>
      <c r="D172" s="24"/>
      <c r="E172" s="20"/>
      <c r="F172" s="15" t="e">
        <f t="shared" si="4"/>
        <v>#DIV/0!</v>
      </c>
    </row>
    <row r="173" spans="1:8" ht="22.5" thickBot="1">
      <c r="A173" s="93"/>
      <c r="B173" s="68"/>
      <c r="C173" s="4" t="s">
        <v>83</v>
      </c>
      <c r="D173" s="19">
        <v>68.421059999999997</v>
      </c>
      <c r="E173" s="20"/>
      <c r="F173" s="15">
        <f t="shared" si="4"/>
        <v>0</v>
      </c>
    </row>
    <row r="174" spans="1:8" ht="15.75" customHeight="1" thickBot="1">
      <c r="A174" s="91" t="s">
        <v>67</v>
      </c>
      <c r="B174" s="66" t="s">
        <v>185</v>
      </c>
      <c r="C174" s="11" t="s">
        <v>7</v>
      </c>
      <c r="D174" s="21">
        <v>1159.231</v>
      </c>
      <c r="E174" s="22">
        <v>0</v>
      </c>
      <c r="F174" s="15">
        <f t="shared" si="4"/>
        <v>0</v>
      </c>
      <c r="G174" t="s">
        <v>187</v>
      </c>
      <c r="H174" s="18" t="s">
        <v>104</v>
      </c>
    </row>
    <row r="175" spans="1:8" ht="22.5" thickBot="1">
      <c r="A175" s="92"/>
      <c r="B175" s="67"/>
      <c r="C175" s="4" t="s">
        <v>6</v>
      </c>
      <c r="D175" s="24"/>
      <c r="E175" s="20"/>
      <c r="F175" s="15" t="e">
        <f t="shared" si="4"/>
        <v>#DIV/0!</v>
      </c>
    </row>
    <row r="176" spans="1:8" ht="18.75" customHeight="1" thickBot="1">
      <c r="A176" s="92"/>
      <c r="B176" s="67"/>
      <c r="C176" s="4" t="s">
        <v>17</v>
      </c>
      <c r="D176" s="19">
        <v>1054.9000000000001</v>
      </c>
      <c r="E176" s="19">
        <v>0</v>
      </c>
      <c r="F176" s="15">
        <f t="shared" si="4"/>
        <v>0</v>
      </c>
      <c r="G176" t="s">
        <v>183</v>
      </c>
    </row>
    <row r="177" spans="1:8" ht="17.25" customHeight="1" thickBot="1">
      <c r="A177" s="92"/>
      <c r="B177" s="67"/>
      <c r="C177" s="4" t="s">
        <v>18</v>
      </c>
      <c r="D177" s="19"/>
      <c r="E177" s="20"/>
      <c r="F177" s="15" t="e">
        <f t="shared" si="4"/>
        <v>#DIV/0!</v>
      </c>
    </row>
    <row r="178" spans="1:8" ht="22.5" thickBot="1">
      <c r="A178" s="92"/>
      <c r="B178" s="67"/>
      <c r="C178" s="4" t="s">
        <v>19</v>
      </c>
      <c r="D178" s="24"/>
      <c r="E178" s="20"/>
      <c r="F178" s="15" t="e">
        <f t="shared" si="4"/>
        <v>#DIV/0!</v>
      </c>
    </row>
    <row r="179" spans="1:8" ht="22.5" thickBot="1">
      <c r="A179" s="93"/>
      <c r="B179" s="68"/>
      <c r="C179" s="4" t="s">
        <v>83</v>
      </c>
      <c r="D179" s="19">
        <v>104.331</v>
      </c>
      <c r="E179" s="35"/>
      <c r="F179" s="15">
        <f t="shared" si="4"/>
        <v>0</v>
      </c>
    </row>
    <row r="180" spans="1:8" ht="15.75" customHeight="1" thickBot="1">
      <c r="A180" s="66" t="s">
        <v>254</v>
      </c>
      <c r="B180" s="66" t="s">
        <v>51</v>
      </c>
      <c r="C180" s="11" t="s">
        <v>7</v>
      </c>
      <c r="D180" s="21">
        <v>220.5</v>
      </c>
      <c r="E180" s="22">
        <v>54.126959999999997</v>
      </c>
      <c r="F180" s="15">
        <f t="shared" si="4"/>
        <v>0.24547374149659862</v>
      </c>
      <c r="G180" t="s">
        <v>191</v>
      </c>
      <c r="H180" s="18" t="s">
        <v>190</v>
      </c>
    </row>
    <row r="181" spans="1:8" ht="22.5" thickBot="1">
      <c r="A181" s="67"/>
      <c r="B181" s="67"/>
      <c r="C181" s="4" t="s">
        <v>6</v>
      </c>
      <c r="D181" s="24"/>
      <c r="E181" s="20"/>
      <c r="F181" s="15" t="e">
        <f t="shared" si="4"/>
        <v>#DIV/0!</v>
      </c>
    </row>
    <row r="182" spans="1:8" ht="15.75" thickBot="1">
      <c r="A182" s="67"/>
      <c r="B182" s="67"/>
      <c r="C182" s="4" t="s">
        <v>17</v>
      </c>
      <c r="D182" s="24"/>
      <c r="E182" s="20"/>
      <c r="F182" s="15" t="e">
        <f t="shared" si="4"/>
        <v>#DIV/0!</v>
      </c>
    </row>
    <row r="183" spans="1:8" ht="15.75" thickBot="1">
      <c r="A183" s="67"/>
      <c r="B183" s="67"/>
      <c r="C183" s="4" t="s">
        <v>18</v>
      </c>
      <c r="D183" s="24"/>
      <c r="E183" s="20"/>
      <c r="F183" s="15" t="e">
        <f t="shared" si="4"/>
        <v>#DIV/0!</v>
      </c>
    </row>
    <row r="184" spans="1:8" ht="22.5" thickBot="1">
      <c r="A184" s="67"/>
      <c r="B184" s="67"/>
      <c r="C184" s="4" t="s">
        <v>19</v>
      </c>
      <c r="D184" s="24"/>
      <c r="E184" s="20"/>
      <c r="F184" s="15" t="e">
        <f t="shared" si="4"/>
        <v>#DIV/0!</v>
      </c>
    </row>
    <row r="185" spans="1:8" ht="22.5" thickBot="1">
      <c r="A185" s="68"/>
      <c r="B185" s="68"/>
      <c r="C185" s="4" t="s">
        <v>83</v>
      </c>
      <c r="D185" s="24">
        <v>220.5</v>
      </c>
      <c r="E185" s="24">
        <v>54.126959999999997</v>
      </c>
      <c r="F185" s="15">
        <f t="shared" si="4"/>
        <v>0.24547374149659862</v>
      </c>
    </row>
    <row r="186" spans="1:8" ht="15.75" customHeight="1" thickBot="1">
      <c r="A186" s="66" t="s">
        <v>68</v>
      </c>
      <c r="B186" s="66" t="s">
        <v>52</v>
      </c>
      <c r="C186" s="11" t="s">
        <v>7</v>
      </c>
      <c r="D186" s="21">
        <v>20</v>
      </c>
      <c r="E186" s="22">
        <v>0</v>
      </c>
      <c r="F186" s="15">
        <f t="shared" si="4"/>
        <v>0</v>
      </c>
      <c r="G186" t="s">
        <v>192</v>
      </c>
      <c r="H186" s="18" t="s">
        <v>190</v>
      </c>
    </row>
    <row r="187" spans="1:8" ht="22.5" thickBot="1">
      <c r="A187" s="67"/>
      <c r="B187" s="67"/>
      <c r="C187" s="4" t="s">
        <v>6</v>
      </c>
      <c r="D187" s="24"/>
      <c r="E187" s="20"/>
      <c r="F187" s="15" t="e">
        <f t="shared" ref="F187:F250" si="5">E187/D187</f>
        <v>#DIV/0!</v>
      </c>
    </row>
    <row r="188" spans="1:8" ht="15.75" thickBot="1">
      <c r="A188" s="67"/>
      <c r="B188" s="67"/>
      <c r="C188" s="4" t="s">
        <v>17</v>
      </c>
      <c r="D188" s="24"/>
      <c r="E188" s="20"/>
      <c r="F188" s="15" t="e">
        <f t="shared" si="5"/>
        <v>#DIV/0!</v>
      </c>
    </row>
    <row r="189" spans="1:8" ht="15.75" thickBot="1">
      <c r="A189" s="67"/>
      <c r="B189" s="67"/>
      <c r="C189" s="4" t="s">
        <v>18</v>
      </c>
      <c r="D189" s="24"/>
      <c r="E189" s="20"/>
      <c r="F189" s="15" t="e">
        <f t="shared" si="5"/>
        <v>#DIV/0!</v>
      </c>
    </row>
    <row r="190" spans="1:8" ht="22.5" thickBot="1">
      <c r="A190" s="67"/>
      <c r="B190" s="67"/>
      <c r="C190" s="4" t="s">
        <v>19</v>
      </c>
      <c r="D190" s="24"/>
      <c r="E190" s="20"/>
      <c r="F190" s="15" t="e">
        <f t="shared" si="5"/>
        <v>#DIV/0!</v>
      </c>
    </row>
    <row r="191" spans="1:8" ht="22.5" thickBot="1">
      <c r="A191" s="68"/>
      <c r="B191" s="68"/>
      <c r="C191" s="4" t="s">
        <v>83</v>
      </c>
      <c r="D191" s="24">
        <v>20</v>
      </c>
      <c r="E191" s="24">
        <v>0</v>
      </c>
      <c r="F191" s="15">
        <f t="shared" si="5"/>
        <v>0</v>
      </c>
    </row>
    <row r="192" spans="1:8" ht="15.75" customHeight="1" thickBot="1">
      <c r="A192" s="66" t="s">
        <v>69</v>
      </c>
      <c r="B192" s="66" t="s">
        <v>199</v>
      </c>
      <c r="C192" s="11" t="s">
        <v>7</v>
      </c>
      <c r="D192" s="21">
        <v>1168</v>
      </c>
      <c r="E192" s="22">
        <v>773.47964000000002</v>
      </c>
      <c r="F192" s="15">
        <f t="shared" si="5"/>
        <v>0.66222571917808226</v>
      </c>
      <c r="G192" t="s">
        <v>193</v>
      </c>
      <c r="H192" s="18" t="s">
        <v>190</v>
      </c>
    </row>
    <row r="193" spans="1:8" ht="22.5" thickBot="1">
      <c r="A193" s="67"/>
      <c r="B193" s="67"/>
      <c r="C193" s="4" t="s">
        <v>6</v>
      </c>
      <c r="D193" s="24"/>
      <c r="E193" s="20"/>
      <c r="F193" s="15" t="e">
        <f t="shared" si="5"/>
        <v>#DIV/0!</v>
      </c>
    </row>
    <row r="194" spans="1:8" ht="15.75" thickBot="1">
      <c r="A194" s="67"/>
      <c r="B194" s="67"/>
      <c r="C194" s="4" t="s">
        <v>17</v>
      </c>
      <c r="D194" s="24"/>
      <c r="E194" s="20"/>
      <c r="F194" s="15" t="e">
        <f t="shared" si="5"/>
        <v>#DIV/0!</v>
      </c>
    </row>
    <row r="195" spans="1:8" ht="15.75" thickBot="1">
      <c r="A195" s="67"/>
      <c r="B195" s="67"/>
      <c r="C195" s="4" t="s">
        <v>18</v>
      </c>
      <c r="D195" s="24"/>
      <c r="E195" s="20"/>
      <c r="F195" s="15" t="e">
        <f t="shared" si="5"/>
        <v>#DIV/0!</v>
      </c>
    </row>
    <row r="196" spans="1:8" ht="22.5" thickBot="1">
      <c r="A196" s="67"/>
      <c r="B196" s="67"/>
      <c r="C196" s="4" t="s">
        <v>19</v>
      </c>
      <c r="D196" s="24"/>
      <c r="E196" s="20"/>
      <c r="F196" s="15" t="e">
        <f t="shared" si="5"/>
        <v>#DIV/0!</v>
      </c>
    </row>
    <row r="197" spans="1:8" ht="22.5" thickBot="1">
      <c r="A197" s="68"/>
      <c r="B197" s="68"/>
      <c r="C197" s="4" t="s">
        <v>83</v>
      </c>
      <c r="D197" s="24">
        <v>1168</v>
      </c>
      <c r="E197" s="24">
        <v>773.47964000000002</v>
      </c>
      <c r="F197" s="15">
        <f t="shared" si="5"/>
        <v>0.66222571917808226</v>
      </c>
    </row>
    <row r="198" spans="1:8" ht="15.75" customHeight="1" thickBot="1">
      <c r="A198" s="66" t="s">
        <v>70</v>
      </c>
      <c r="B198" s="66" t="s">
        <v>200</v>
      </c>
      <c r="C198" s="11" t="s">
        <v>7</v>
      </c>
      <c r="D198" s="21">
        <v>318.07</v>
      </c>
      <c r="E198" s="22">
        <v>88.771439999999998</v>
      </c>
      <c r="F198" s="15">
        <f t="shared" si="5"/>
        <v>0.2790940359040463</v>
      </c>
      <c r="G198" t="s">
        <v>195</v>
      </c>
      <c r="H198" s="18" t="s">
        <v>194</v>
      </c>
    </row>
    <row r="199" spans="1:8" ht="22.5" thickBot="1">
      <c r="A199" s="67"/>
      <c r="B199" s="67"/>
      <c r="C199" s="4" t="s">
        <v>6</v>
      </c>
      <c r="D199" s="24"/>
      <c r="E199" s="20"/>
      <c r="F199" s="15" t="e">
        <f t="shared" si="5"/>
        <v>#DIV/0!</v>
      </c>
    </row>
    <row r="200" spans="1:8" ht="15.75" thickBot="1">
      <c r="A200" s="67"/>
      <c r="B200" s="67"/>
      <c r="C200" s="4" t="s">
        <v>17</v>
      </c>
      <c r="D200" s="24"/>
      <c r="E200" s="20"/>
      <c r="F200" s="15" t="e">
        <f t="shared" si="5"/>
        <v>#DIV/0!</v>
      </c>
    </row>
    <row r="201" spans="1:8" ht="15.75" thickBot="1">
      <c r="A201" s="67"/>
      <c r="B201" s="67"/>
      <c r="C201" s="4" t="s">
        <v>18</v>
      </c>
      <c r="D201" s="24"/>
      <c r="E201" s="20"/>
      <c r="F201" s="15" t="e">
        <f t="shared" si="5"/>
        <v>#DIV/0!</v>
      </c>
    </row>
    <row r="202" spans="1:8" ht="22.5" thickBot="1">
      <c r="A202" s="67"/>
      <c r="B202" s="67"/>
      <c r="C202" s="4" t="s">
        <v>19</v>
      </c>
      <c r="D202" s="24"/>
      <c r="E202" s="20"/>
      <c r="F202" s="15" t="e">
        <f t="shared" si="5"/>
        <v>#DIV/0!</v>
      </c>
    </row>
    <row r="203" spans="1:8" ht="22.5" thickBot="1">
      <c r="A203" s="68"/>
      <c r="B203" s="68"/>
      <c r="C203" s="4" t="s">
        <v>83</v>
      </c>
      <c r="D203" s="24">
        <v>318.07</v>
      </c>
      <c r="E203" s="24">
        <v>88.771439999999998</v>
      </c>
      <c r="F203" s="15">
        <f t="shared" si="5"/>
        <v>0.2790940359040463</v>
      </c>
    </row>
    <row r="204" spans="1:8" ht="15.75" customHeight="1" thickBot="1">
      <c r="A204" s="66" t="s">
        <v>71</v>
      </c>
      <c r="B204" s="66" t="s">
        <v>91</v>
      </c>
      <c r="C204" s="11" t="s">
        <v>7</v>
      </c>
      <c r="D204" s="21">
        <v>2200</v>
      </c>
      <c r="E204" s="22">
        <v>1294.6873500000002</v>
      </c>
      <c r="F204" s="15">
        <f t="shared" si="5"/>
        <v>0.58849425000000011</v>
      </c>
      <c r="G204" t="s">
        <v>197</v>
      </c>
      <c r="H204" s="18" t="s">
        <v>196</v>
      </c>
    </row>
    <row r="205" spans="1:8" ht="22.5" thickBot="1">
      <c r="A205" s="67"/>
      <c r="B205" s="67"/>
      <c r="C205" s="4" t="s">
        <v>6</v>
      </c>
      <c r="D205" s="24"/>
      <c r="E205" s="20"/>
      <c r="F205" s="15" t="e">
        <f t="shared" si="5"/>
        <v>#DIV/0!</v>
      </c>
    </row>
    <row r="206" spans="1:8" ht="15.75" thickBot="1">
      <c r="A206" s="67"/>
      <c r="B206" s="67"/>
      <c r="C206" s="4" t="s">
        <v>17</v>
      </c>
      <c r="D206" s="24"/>
      <c r="E206" s="20"/>
      <c r="F206" s="15" t="e">
        <f t="shared" si="5"/>
        <v>#DIV/0!</v>
      </c>
    </row>
    <row r="207" spans="1:8" ht="15.75" thickBot="1">
      <c r="A207" s="67"/>
      <c r="B207" s="67"/>
      <c r="C207" s="4" t="s">
        <v>18</v>
      </c>
      <c r="D207" s="24"/>
      <c r="E207" s="20"/>
      <c r="F207" s="15" t="e">
        <f t="shared" si="5"/>
        <v>#DIV/0!</v>
      </c>
    </row>
    <row r="208" spans="1:8" ht="22.5" thickBot="1">
      <c r="A208" s="67"/>
      <c r="B208" s="67"/>
      <c r="C208" s="4" t="s">
        <v>19</v>
      </c>
      <c r="D208" s="24"/>
      <c r="E208" s="20"/>
      <c r="F208" s="15" t="e">
        <f t="shared" si="5"/>
        <v>#DIV/0!</v>
      </c>
    </row>
    <row r="209" spans="1:8" ht="22.5" thickBot="1">
      <c r="A209" s="68"/>
      <c r="B209" s="68"/>
      <c r="C209" s="4" t="s">
        <v>83</v>
      </c>
      <c r="D209" s="24">
        <v>2200</v>
      </c>
      <c r="E209" s="24">
        <v>1294.6873500000002</v>
      </c>
      <c r="F209" s="15">
        <f t="shared" si="5"/>
        <v>0.58849425000000011</v>
      </c>
    </row>
    <row r="210" spans="1:8" ht="15.75" customHeight="1" thickBot="1">
      <c r="A210" s="66" t="s">
        <v>72</v>
      </c>
      <c r="B210" s="66" t="s">
        <v>84</v>
      </c>
      <c r="C210" s="11" t="s">
        <v>7</v>
      </c>
      <c r="D210" s="21">
        <v>150</v>
      </c>
      <c r="E210" s="22">
        <v>150</v>
      </c>
      <c r="F210" s="15">
        <f t="shared" si="5"/>
        <v>1</v>
      </c>
      <c r="G210" t="s">
        <v>198</v>
      </c>
      <c r="H210" s="18" t="s">
        <v>196</v>
      </c>
    </row>
    <row r="211" spans="1:8" ht="22.5" thickBot="1">
      <c r="A211" s="67"/>
      <c r="B211" s="67"/>
      <c r="C211" s="4" t="s">
        <v>6</v>
      </c>
      <c r="D211" s="24"/>
      <c r="E211" s="20"/>
      <c r="F211" s="15" t="e">
        <f t="shared" si="5"/>
        <v>#DIV/0!</v>
      </c>
    </row>
    <row r="212" spans="1:8" ht="15.75" thickBot="1">
      <c r="A212" s="67"/>
      <c r="B212" s="67"/>
      <c r="C212" s="4" t="s">
        <v>17</v>
      </c>
      <c r="D212" s="24"/>
      <c r="E212" s="20"/>
      <c r="F212" s="15" t="e">
        <f t="shared" si="5"/>
        <v>#DIV/0!</v>
      </c>
    </row>
    <row r="213" spans="1:8" ht="15.75" thickBot="1">
      <c r="A213" s="67"/>
      <c r="B213" s="67"/>
      <c r="C213" s="4" t="s">
        <v>18</v>
      </c>
      <c r="D213" s="24"/>
      <c r="E213" s="20"/>
      <c r="F213" s="15" t="e">
        <f t="shared" si="5"/>
        <v>#DIV/0!</v>
      </c>
    </row>
    <row r="214" spans="1:8" ht="22.5" thickBot="1">
      <c r="A214" s="67"/>
      <c r="B214" s="67"/>
      <c r="C214" s="4" t="s">
        <v>19</v>
      </c>
      <c r="D214" s="24"/>
      <c r="E214" s="20"/>
      <c r="F214" s="15" t="e">
        <f t="shared" si="5"/>
        <v>#DIV/0!</v>
      </c>
    </row>
    <row r="215" spans="1:8" ht="22.5" thickBot="1">
      <c r="A215" s="68"/>
      <c r="B215" s="68"/>
      <c r="C215" s="4" t="s">
        <v>83</v>
      </c>
      <c r="D215" s="24">
        <v>150</v>
      </c>
      <c r="E215" s="24">
        <v>150</v>
      </c>
      <c r="F215" s="15">
        <f t="shared" si="5"/>
        <v>1</v>
      </c>
    </row>
    <row r="216" spans="1:8" ht="15.75" customHeight="1" thickBot="1">
      <c r="A216" s="66" t="s">
        <v>73</v>
      </c>
      <c r="B216" s="66" t="s">
        <v>53</v>
      </c>
      <c r="C216" s="11" t="s">
        <v>7</v>
      </c>
      <c r="D216" s="21">
        <v>544</v>
      </c>
      <c r="E216" s="22">
        <v>421.20375000000001</v>
      </c>
      <c r="F216" s="15">
        <f t="shared" si="5"/>
        <v>0.7742715992647059</v>
      </c>
      <c r="G216" t="s">
        <v>112</v>
      </c>
      <c r="H216" s="18" t="s">
        <v>196</v>
      </c>
    </row>
    <row r="217" spans="1:8" ht="22.5" thickBot="1">
      <c r="A217" s="67"/>
      <c r="B217" s="67"/>
      <c r="C217" s="4" t="s">
        <v>6</v>
      </c>
      <c r="D217" s="24"/>
      <c r="E217" s="20"/>
      <c r="F217" s="15" t="e">
        <f t="shared" si="5"/>
        <v>#DIV/0!</v>
      </c>
    </row>
    <row r="218" spans="1:8" ht="15.75" thickBot="1">
      <c r="A218" s="67"/>
      <c r="B218" s="67"/>
      <c r="C218" s="4" t="s">
        <v>17</v>
      </c>
      <c r="D218" s="24"/>
      <c r="E218" s="20"/>
      <c r="F218" s="15" t="e">
        <f t="shared" si="5"/>
        <v>#DIV/0!</v>
      </c>
    </row>
    <row r="219" spans="1:8" ht="15.75" thickBot="1">
      <c r="A219" s="67"/>
      <c r="B219" s="67"/>
      <c r="C219" s="4" t="s">
        <v>18</v>
      </c>
      <c r="D219" s="24"/>
      <c r="E219" s="20"/>
      <c r="F219" s="15" t="e">
        <f t="shared" si="5"/>
        <v>#DIV/0!</v>
      </c>
    </row>
    <row r="220" spans="1:8" ht="22.5" thickBot="1">
      <c r="A220" s="67"/>
      <c r="B220" s="67"/>
      <c r="C220" s="4" t="s">
        <v>19</v>
      </c>
      <c r="D220" s="24"/>
      <c r="E220" s="20"/>
      <c r="F220" s="15" t="e">
        <f t="shared" si="5"/>
        <v>#DIV/0!</v>
      </c>
    </row>
    <row r="221" spans="1:8" ht="22.5" thickBot="1">
      <c r="A221" s="68"/>
      <c r="B221" s="68"/>
      <c r="C221" s="4" t="s">
        <v>83</v>
      </c>
      <c r="D221" s="24">
        <v>544</v>
      </c>
      <c r="E221" s="24">
        <v>421.20375000000001</v>
      </c>
      <c r="F221" s="15">
        <f t="shared" si="5"/>
        <v>0.7742715992647059</v>
      </c>
    </row>
    <row r="222" spans="1:8" ht="15.75" customHeight="1" thickBot="1">
      <c r="A222" s="66" t="s">
        <v>74</v>
      </c>
      <c r="B222" s="66" t="s">
        <v>92</v>
      </c>
      <c r="C222" s="11" t="s">
        <v>7</v>
      </c>
      <c r="D222" s="21">
        <v>4532.0049200000003</v>
      </c>
      <c r="E222" s="22">
        <v>3315.6349100000002</v>
      </c>
      <c r="F222" s="15">
        <f t="shared" si="5"/>
        <v>0.73160443744619763</v>
      </c>
      <c r="G222" t="s">
        <v>201</v>
      </c>
      <c r="H222" s="18" t="s">
        <v>196</v>
      </c>
    </row>
    <row r="223" spans="1:8" ht="22.5" thickBot="1">
      <c r="A223" s="67"/>
      <c r="B223" s="67"/>
      <c r="C223" s="4" t="s">
        <v>6</v>
      </c>
      <c r="D223" s="24"/>
      <c r="E223" s="20"/>
      <c r="F223" s="15" t="e">
        <f t="shared" si="5"/>
        <v>#DIV/0!</v>
      </c>
    </row>
    <row r="224" spans="1:8" ht="15.75" thickBot="1">
      <c r="A224" s="67"/>
      <c r="B224" s="67"/>
      <c r="C224" s="4" t="s">
        <v>17</v>
      </c>
      <c r="D224" s="24"/>
      <c r="E224" s="20"/>
      <c r="F224" s="15" t="e">
        <f t="shared" si="5"/>
        <v>#DIV/0!</v>
      </c>
    </row>
    <row r="225" spans="1:8" ht="15.75" thickBot="1">
      <c r="A225" s="67"/>
      <c r="B225" s="67"/>
      <c r="C225" s="4" t="s">
        <v>18</v>
      </c>
      <c r="D225" s="24"/>
      <c r="E225" s="20"/>
      <c r="F225" s="15" t="e">
        <f t="shared" si="5"/>
        <v>#DIV/0!</v>
      </c>
    </row>
    <row r="226" spans="1:8" ht="22.5" thickBot="1">
      <c r="A226" s="67"/>
      <c r="B226" s="67"/>
      <c r="C226" s="4" t="s">
        <v>19</v>
      </c>
      <c r="D226" s="24"/>
      <c r="E226" s="20"/>
      <c r="F226" s="15" t="e">
        <f t="shared" si="5"/>
        <v>#DIV/0!</v>
      </c>
    </row>
    <row r="227" spans="1:8" ht="22.5" thickBot="1">
      <c r="A227" s="68"/>
      <c r="B227" s="68"/>
      <c r="C227" s="4" t="s">
        <v>83</v>
      </c>
      <c r="D227" s="24">
        <v>4532.0049200000003</v>
      </c>
      <c r="E227" s="24">
        <v>3315.6349100000002</v>
      </c>
      <c r="F227" s="15">
        <f t="shared" si="5"/>
        <v>0.73160443744619763</v>
      </c>
    </row>
    <row r="228" spans="1:8" ht="15.75" customHeight="1" thickBot="1">
      <c r="A228" s="66" t="s">
        <v>75</v>
      </c>
      <c r="B228" s="66" t="s">
        <v>151</v>
      </c>
      <c r="C228" s="11" t="s">
        <v>7</v>
      </c>
      <c r="D228" s="21">
        <v>300</v>
      </c>
      <c r="E228" s="22">
        <v>287.10000000000002</v>
      </c>
      <c r="F228" s="15">
        <f t="shared" si="5"/>
        <v>0.95700000000000007</v>
      </c>
      <c r="G228" t="s">
        <v>192</v>
      </c>
      <c r="H228" s="18" t="s">
        <v>196</v>
      </c>
    </row>
    <row r="229" spans="1:8" ht="22.5" thickBot="1">
      <c r="A229" s="67"/>
      <c r="B229" s="67"/>
      <c r="C229" s="4" t="s">
        <v>6</v>
      </c>
      <c r="D229" s="24"/>
      <c r="E229" s="20"/>
      <c r="F229" s="15" t="e">
        <f t="shared" si="5"/>
        <v>#DIV/0!</v>
      </c>
    </row>
    <row r="230" spans="1:8" ht="15.75" thickBot="1">
      <c r="A230" s="67"/>
      <c r="B230" s="67"/>
      <c r="C230" s="4" t="s">
        <v>17</v>
      </c>
      <c r="D230" s="24"/>
      <c r="E230" s="20"/>
      <c r="F230" s="15" t="e">
        <f t="shared" si="5"/>
        <v>#DIV/0!</v>
      </c>
    </row>
    <row r="231" spans="1:8" ht="15.75" thickBot="1">
      <c r="A231" s="67"/>
      <c r="B231" s="67"/>
      <c r="C231" s="4" t="s">
        <v>18</v>
      </c>
      <c r="D231" s="24"/>
      <c r="E231" s="20"/>
      <c r="F231" s="15" t="e">
        <f t="shared" si="5"/>
        <v>#DIV/0!</v>
      </c>
    </row>
    <row r="232" spans="1:8" ht="22.5" thickBot="1">
      <c r="A232" s="67"/>
      <c r="B232" s="67"/>
      <c r="C232" s="4" t="s">
        <v>19</v>
      </c>
      <c r="D232" s="24"/>
      <c r="E232" s="20"/>
      <c r="F232" s="15" t="e">
        <f t="shared" si="5"/>
        <v>#DIV/0!</v>
      </c>
    </row>
    <row r="233" spans="1:8" ht="22.5" thickBot="1">
      <c r="A233" s="68"/>
      <c r="B233" s="68"/>
      <c r="C233" s="4" t="s">
        <v>83</v>
      </c>
      <c r="D233" s="24">
        <v>300</v>
      </c>
      <c r="E233" s="24">
        <v>287.10000000000002</v>
      </c>
      <c r="F233" s="15">
        <f t="shared" si="5"/>
        <v>0.95700000000000007</v>
      </c>
    </row>
    <row r="234" spans="1:8" ht="15.75" customHeight="1" thickBot="1">
      <c r="A234" s="66" t="s">
        <v>85</v>
      </c>
      <c r="B234" s="66" t="s">
        <v>93</v>
      </c>
      <c r="C234" s="11" t="s">
        <v>7</v>
      </c>
      <c r="D234" s="21">
        <v>400</v>
      </c>
      <c r="E234" s="22">
        <v>284.81846000000002</v>
      </c>
      <c r="F234" s="15">
        <f t="shared" si="5"/>
        <v>0.71204615000000004</v>
      </c>
      <c r="G234" t="s">
        <v>202</v>
      </c>
      <c r="H234" s="18" t="s">
        <v>196</v>
      </c>
    </row>
    <row r="235" spans="1:8" ht="22.5" thickBot="1">
      <c r="A235" s="67"/>
      <c r="B235" s="67"/>
      <c r="C235" s="4" t="s">
        <v>6</v>
      </c>
      <c r="D235" s="24"/>
      <c r="E235" s="20"/>
      <c r="F235" s="15" t="e">
        <f t="shared" si="5"/>
        <v>#DIV/0!</v>
      </c>
    </row>
    <row r="236" spans="1:8" ht="15.75" thickBot="1">
      <c r="A236" s="67"/>
      <c r="B236" s="67"/>
      <c r="C236" s="4" t="s">
        <v>17</v>
      </c>
      <c r="D236" s="24"/>
      <c r="E236" s="20"/>
      <c r="F236" s="15" t="e">
        <f t="shared" si="5"/>
        <v>#DIV/0!</v>
      </c>
    </row>
    <row r="237" spans="1:8" ht="15.75" thickBot="1">
      <c r="A237" s="67"/>
      <c r="B237" s="67"/>
      <c r="C237" s="4" t="s">
        <v>18</v>
      </c>
      <c r="D237" s="24"/>
      <c r="E237" s="20"/>
      <c r="F237" s="15" t="e">
        <f t="shared" si="5"/>
        <v>#DIV/0!</v>
      </c>
    </row>
    <row r="238" spans="1:8" ht="22.5" thickBot="1">
      <c r="A238" s="67"/>
      <c r="B238" s="67"/>
      <c r="C238" s="4" t="s">
        <v>19</v>
      </c>
      <c r="D238" s="24"/>
      <c r="E238" s="20"/>
      <c r="F238" s="15" t="e">
        <f t="shared" si="5"/>
        <v>#DIV/0!</v>
      </c>
    </row>
    <row r="239" spans="1:8" ht="22.5" thickBot="1">
      <c r="A239" s="68"/>
      <c r="B239" s="68"/>
      <c r="C239" s="4" t="s">
        <v>83</v>
      </c>
      <c r="D239" s="24">
        <v>400</v>
      </c>
      <c r="E239" s="24">
        <v>284.81846000000002</v>
      </c>
      <c r="F239" s="15">
        <f t="shared" si="5"/>
        <v>0.71204615000000004</v>
      </c>
    </row>
    <row r="240" spans="1:8" ht="15.75" customHeight="1" thickBot="1">
      <c r="A240" s="91" t="s">
        <v>105</v>
      </c>
      <c r="B240" s="66" t="s">
        <v>94</v>
      </c>
      <c r="C240" s="11" t="s">
        <v>7</v>
      </c>
      <c r="D240" s="21">
        <v>400.70184</v>
      </c>
      <c r="E240" s="22">
        <v>400.70000000000005</v>
      </c>
      <c r="F240" s="15">
        <f t="shared" si="5"/>
        <v>0.99999540805702325</v>
      </c>
      <c r="G240" t="s">
        <v>203</v>
      </c>
      <c r="H240" s="18" t="s">
        <v>196</v>
      </c>
    </row>
    <row r="241" spans="1:9" ht="24" customHeight="1" thickBot="1">
      <c r="A241" s="92"/>
      <c r="B241" s="67"/>
      <c r="C241" s="4" t="s">
        <v>6</v>
      </c>
      <c r="D241" s="24"/>
      <c r="E241" s="20"/>
      <c r="F241" s="15" t="e">
        <f t="shared" si="5"/>
        <v>#DIV/0!</v>
      </c>
    </row>
    <row r="242" spans="1:9" ht="24.75" customHeight="1" thickBot="1">
      <c r="A242" s="92"/>
      <c r="B242" s="67"/>
      <c r="C242" s="4" t="s">
        <v>17</v>
      </c>
      <c r="D242" s="24">
        <v>227.4</v>
      </c>
      <c r="E242" s="24">
        <v>227.4</v>
      </c>
      <c r="F242" s="15">
        <f t="shared" si="5"/>
        <v>1</v>
      </c>
    </row>
    <row r="243" spans="1:9" ht="15.75" thickBot="1">
      <c r="A243" s="92"/>
      <c r="B243" s="67"/>
      <c r="C243" s="4" t="s">
        <v>18</v>
      </c>
      <c r="D243" s="24"/>
      <c r="E243" s="20"/>
      <c r="F243" s="15" t="e">
        <f t="shared" si="5"/>
        <v>#DIV/0!</v>
      </c>
    </row>
    <row r="244" spans="1:9" ht="22.5" thickBot="1">
      <c r="A244" s="92"/>
      <c r="B244" s="67"/>
      <c r="C244" s="4" t="s">
        <v>19</v>
      </c>
      <c r="D244" s="24"/>
      <c r="E244" s="20"/>
      <c r="F244" s="15" t="e">
        <f t="shared" si="5"/>
        <v>#DIV/0!</v>
      </c>
    </row>
    <row r="245" spans="1:9" ht="22.5" thickBot="1">
      <c r="A245" s="93"/>
      <c r="B245" s="68"/>
      <c r="C245" s="4" t="s">
        <v>83</v>
      </c>
      <c r="D245" s="24">
        <v>173.30184</v>
      </c>
      <c r="E245" s="20">
        <v>173.3</v>
      </c>
      <c r="F245" s="15">
        <f t="shared" si="5"/>
        <v>0.99998938268630044</v>
      </c>
    </row>
    <row r="246" spans="1:9" ht="15.75" customHeight="1" thickBot="1">
      <c r="A246" s="91" t="s">
        <v>106</v>
      </c>
      <c r="B246" s="66" t="s">
        <v>89</v>
      </c>
      <c r="C246" s="11" t="s">
        <v>7</v>
      </c>
      <c r="D246" s="21">
        <v>0</v>
      </c>
      <c r="E246" s="22">
        <v>0</v>
      </c>
      <c r="F246" s="15" t="e">
        <f t="shared" si="5"/>
        <v>#DIV/0!</v>
      </c>
      <c r="G246" t="s">
        <v>204</v>
      </c>
      <c r="H246" s="18" t="s">
        <v>196</v>
      </c>
    </row>
    <row r="247" spans="1:9" ht="69" customHeight="1" thickBot="1">
      <c r="A247" s="92"/>
      <c r="B247" s="67"/>
      <c r="C247" s="4" t="s">
        <v>6</v>
      </c>
      <c r="D247" s="24"/>
      <c r="E247" s="20"/>
      <c r="F247" s="15" t="e">
        <f t="shared" si="5"/>
        <v>#DIV/0!</v>
      </c>
      <c r="G247" s="97" t="s">
        <v>205</v>
      </c>
      <c r="H247" s="98"/>
      <c r="I247" s="98"/>
    </row>
    <row r="248" spans="1:9" ht="15.75" thickBot="1">
      <c r="A248" s="92"/>
      <c r="B248" s="67"/>
      <c r="C248" s="4" t="s">
        <v>17</v>
      </c>
      <c r="D248" s="24"/>
      <c r="E248" s="24"/>
      <c r="F248" s="15" t="e">
        <f t="shared" si="5"/>
        <v>#DIV/0!</v>
      </c>
      <c r="G248" s="54"/>
      <c r="H248" s="55"/>
      <c r="I248" s="55"/>
    </row>
    <row r="249" spans="1:9" ht="15.75" thickBot="1">
      <c r="A249" s="92"/>
      <c r="B249" s="67"/>
      <c r="C249" s="4" t="s">
        <v>18</v>
      </c>
      <c r="D249" s="24"/>
      <c r="E249" s="20"/>
      <c r="F249" s="15" t="e">
        <f t="shared" si="5"/>
        <v>#DIV/0!</v>
      </c>
      <c r="G249" s="54"/>
      <c r="H249" s="55"/>
      <c r="I249" s="55"/>
    </row>
    <row r="250" spans="1:9" ht="22.5" thickBot="1">
      <c r="A250" s="92"/>
      <c r="B250" s="67"/>
      <c r="C250" s="4" t="s">
        <v>19</v>
      </c>
      <c r="D250" s="24"/>
      <c r="E250" s="20"/>
      <c r="F250" s="15" t="e">
        <f t="shared" si="5"/>
        <v>#DIV/0!</v>
      </c>
    </row>
    <row r="251" spans="1:9" ht="22.5" thickBot="1">
      <c r="A251" s="93"/>
      <c r="B251" s="68"/>
      <c r="C251" s="4" t="s">
        <v>83</v>
      </c>
      <c r="D251" s="24"/>
      <c r="E251" s="20"/>
      <c r="F251" s="15" t="e">
        <f t="shared" ref="F251:F314" si="6">E251/D251</f>
        <v>#DIV/0!</v>
      </c>
    </row>
    <row r="252" spans="1:9" ht="15.75" customHeight="1" thickBot="1">
      <c r="A252" s="66" t="s">
        <v>107</v>
      </c>
      <c r="B252" s="66" t="s">
        <v>95</v>
      </c>
      <c r="C252" s="11" t="s">
        <v>7</v>
      </c>
      <c r="D252" s="21">
        <v>0</v>
      </c>
      <c r="E252" s="22">
        <v>0</v>
      </c>
      <c r="F252" s="15" t="e">
        <f t="shared" si="6"/>
        <v>#DIV/0!</v>
      </c>
      <c r="G252" t="s">
        <v>187</v>
      </c>
      <c r="H252" s="18" t="s">
        <v>196</v>
      </c>
    </row>
    <row r="253" spans="1:9" ht="22.5" thickBot="1">
      <c r="A253" s="67"/>
      <c r="B253" s="67"/>
      <c r="C253" s="4" t="s">
        <v>6</v>
      </c>
      <c r="D253" s="24"/>
      <c r="E253" s="20"/>
      <c r="F253" s="15" t="e">
        <f t="shared" si="6"/>
        <v>#DIV/0!</v>
      </c>
    </row>
    <row r="254" spans="1:9" ht="15.75" thickBot="1">
      <c r="A254" s="67"/>
      <c r="B254" s="67"/>
      <c r="C254" s="4" t="s">
        <v>17</v>
      </c>
      <c r="D254" s="24"/>
      <c r="E254" s="24"/>
      <c r="F254" s="15" t="e">
        <f t="shared" si="6"/>
        <v>#DIV/0!</v>
      </c>
    </row>
    <row r="255" spans="1:9" ht="15.75" thickBot="1">
      <c r="A255" s="67"/>
      <c r="B255" s="67"/>
      <c r="C255" s="4" t="s">
        <v>18</v>
      </c>
      <c r="D255" s="24"/>
      <c r="E255" s="20"/>
      <c r="F255" s="15" t="e">
        <f t="shared" si="6"/>
        <v>#DIV/0!</v>
      </c>
    </row>
    <row r="256" spans="1:9" ht="22.5" thickBot="1">
      <c r="A256" s="67"/>
      <c r="B256" s="67"/>
      <c r="C256" s="4" t="s">
        <v>19</v>
      </c>
      <c r="D256" s="24"/>
      <c r="E256" s="20"/>
      <c r="F256" s="15" t="e">
        <f t="shared" si="6"/>
        <v>#DIV/0!</v>
      </c>
    </row>
    <row r="257" spans="1:7" ht="22.5" thickBot="1">
      <c r="A257" s="68"/>
      <c r="B257" s="68"/>
      <c r="C257" s="4" t="s">
        <v>83</v>
      </c>
      <c r="D257" s="24"/>
      <c r="E257" s="24"/>
      <c r="F257" s="15" t="e">
        <f t="shared" si="6"/>
        <v>#DIV/0!</v>
      </c>
    </row>
    <row r="258" spans="1:7" ht="15.75" customHeight="1" thickBot="1">
      <c r="A258" s="94" t="s">
        <v>3</v>
      </c>
      <c r="B258" s="94" t="s">
        <v>54</v>
      </c>
      <c r="C258" s="14" t="s">
        <v>7</v>
      </c>
      <c r="D258" s="27">
        <v>16564.95</v>
      </c>
      <c r="E258" s="28">
        <v>14301.86</v>
      </c>
      <c r="F258" s="15">
        <f t="shared" si="6"/>
        <v>0.8633808131023637</v>
      </c>
      <c r="G258" t="s">
        <v>206</v>
      </c>
    </row>
    <row r="259" spans="1:7" ht="22.5" thickBot="1">
      <c r="A259" s="95"/>
      <c r="B259" s="95"/>
      <c r="C259" s="12" t="s">
        <v>6</v>
      </c>
      <c r="D259" s="29">
        <v>0</v>
      </c>
      <c r="E259" s="29">
        <v>0</v>
      </c>
      <c r="F259" s="15" t="e">
        <f t="shared" si="6"/>
        <v>#DIV/0!</v>
      </c>
    </row>
    <row r="260" spans="1:7" ht="15.75" thickBot="1">
      <c r="A260" s="95"/>
      <c r="B260" s="95"/>
      <c r="C260" s="12" t="s">
        <v>17</v>
      </c>
      <c r="D260" s="29">
        <v>2407.1</v>
      </c>
      <c r="E260" s="29">
        <v>3610.6379999999999</v>
      </c>
      <c r="F260" s="15">
        <f t="shared" si="6"/>
        <v>1.499995014748037</v>
      </c>
    </row>
    <row r="261" spans="1:7" ht="15.75" thickBot="1">
      <c r="A261" s="95"/>
      <c r="B261" s="95"/>
      <c r="C261" s="12" t="s">
        <v>18</v>
      </c>
      <c r="D261" s="29">
        <v>0</v>
      </c>
      <c r="E261" s="29">
        <v>0</v>
      </c>
      <c r="F261" s="15" t="e">
        <f t="shared" si="6"/>
        <v>#DIV/0!</v>
      </c>
    </row>
    <row r="262" spans="1:7" ht="22.5" thickBot="1">
      <c r="A262" s="95"/>
      <c r="B262" s="95"/>
      <c r="C262" s="12" t="s">
        <v>19</v>
      </c>
      <c r="D262" s="29">
        <v>0</v>
      </c>
      <c r="E262" s="29">
        <v>0</v>
      </c>
      <c r="F262" s="15" t="e">
        <f t="shared" si="6"/>
        <v>#DIV/0!</v>
      </c>
    </row>
    <row r="263" spans="1:7" ht="22.5" thickBot="1">
      <c r="A263" s="96"/>
      <c r="B263" s="96"/>
      <c r="C263" s="13" t="s">
        <v>83</v>
      </c>
      <c r="D263" s="29">
        <v>14157.85</v>
      </c>
      <c r="E263" s="29">
        <v>10691.222</v>
      </c>
      <c r="F263" s="15">
        <f t="shared" si="6"/>
        <v>0.75514446049364836</v>
      </c>
    </row>
    <row r="264" spans="1:7" ht="15.75" customHeight="1" thickBot="1">
      <c r="A264" s="66" t="s">
        <v>76</v>
      </c>
      <c r="B264" s="66" t="s">
        <v>55</v>
      </c>
      <c r="C264" s="11" t="s">
        <v>7</v>
      </c>
      <c r="D264" s="21">
        <v>10581.4</v>
      </c>
      <c r="E264" s="22">
        <v>9522.4619999999995</v>
      </c>
      <c r="F264" s="15">
        <f t="shared" si="6"/>
        <v>0.8999245846485342</v>
      </c>
    </row>
    <row r="265" spans="1:7" ht="22.5" thickBot="1">
      <c r="A265" s="67"/>
      <c r="B265" s="67"/>
      <c r="C265" s="4" t="s">
        <v>6</v>
      </c>
      <c r="D265" s="24"/>
      <c r="E265" s="20"/>
      <c r="F265" s="15" t="e">
        <f t="shared" si="6"/>
        <v>#DIV/0!</v>
      </c>
    </row>
    <row r="266" spans="1:7" ht="15.75" thickBot="1">
      <c r="A266" s="67"/>
      <c r="B266" s="67"/>
      <c r="C266" s="4" t="s">
        <v>17</v>
      </c>
      <c r="D266" s="24"/>
      <c r="E266" s="20"/>
      <c r="F266" s="15" t="e">
        <f t="shared" si="6"/>
        <v>#DIV/0!</v>
      </c>
    </row>
    <row r="267" spans="1:7" ht="15.75" thickBot="1">
      <c r="A267" s="67"/>
      <c r="B267" s="67"/>
      <c r="C267" s="4" t="s">
        <v>18</v>
      </c>
      <c r="D267" s="24"/>
      <c r="E267" s="20"/>
      <c r="F267" s="15" t="e">
        <f t="shared" si="6"/>
        <v>#DIV/0!</v>
      </c>
    </row>
    <row r="268" spans="1:7" ht="22.5" thickBot="1">
      <c r="A268" s="67"/>
      <c r="B268" s="67"/>
      <c r="C268" s="4" t="s">
        <v>19</v>
      </c>
      <c r="D268" s="24"/>
      <c r="E268" s="20"/>
      <c r="F268" s="15" t="e">
        <f t="shared" si="6"/>
        <v>#DIV/0!</v>
      </c>
    </row>
    <row r="269" spans="1:7" ht="22.5" thickBot="1">
      <c r="A269" s="68"/>
      <c r="B269" s="68"/>
      <c r="C269" s="4" t="s">
        <v>83</v>
      </c>
      <c r="D269" s="24">
        <v>10581.4</v>
      </c>
      <c r="E269" s="24">
        <v>9522.4619999999995</v>
      </c>
      <c r="F269" s="15">
        <f t="shared" si="6"/>
        <v>0.8999245846485342</v>
      </c>
    </row>
    <row r="270" spans="1:7" ht="15.75" customHeight="1" thickBot="1">
      <c r="A270" s="66" t="s">
        <v>77</v>
      </c>
      <c r="B270" s="66" t="s">
        <v>56</v>
      </c>
      <c r="C270" s="11" t="s">
        <v>7</v>
      </c>
      <c r="D270" s="21">
        <v>165.35</v>
      </c>
      <c r="E270" s="22">
        <v>165.35</v>
      </c>
      <c r="F270" s="15">
        <f t="shared" si="6"/>
        <v>1</v>
      </c>
      <c r="G270" t="s">
        <v>207</v>
      </c>
    </row>
    <row r="271" spans="1:7" ht="22.5" thickBot="1">
      <c r="A271" s="67"/>
      <c r="B271" s="67"/>
      <c r="C271" s="4" t="s">
        <v>6</v>
      </c>
      <c r="D271" s="24"/>
      <c r="E271" s="20"/>
      <c r="F271" s="15" t="e">
        <f t="shared" si="6"/>
        <v>#DIV/0!</v>
      </c>
    </row>
    <row r="272" spans="1:7" ht="15.75" thickBot="1">
      <c r="A272" s="67"/>
      <c r="B272" s="67"/>
      <c r="C272" s="4" t="s">
        <v>17</v>
      </c>
      <c r="D272" s="24"/>
      <c r="E272" s="20"/>
      <c r="F272" s="15" t="e">
        <f t="shared" si="6"/>
        <v>#DIV/0!</v>
      </c>
    </row>
    <row r="273" spans="1:7" ht="15.75" thickBot="1">
      <c r="A273" s="67"/>
      <c r="B273" s="67"/>
      <c r="C273" s="4" t="s">
        <v>18</v>
      </c>
      <c r="D273" s="24"/>
      <c r="E273" s="20"/>
      <c r="F273" s="15" t="e">
        <f t="shared" si="6"/>
        <v>#DIV/0!</v>
      </c>
    </row>
    <row r="274" spans="1:7" ht="22.5" thickBot="1">
      <c r="A274" s="67"/>
      <c r="B274" s="67"/>
      <c r="C274" s="4" t="s">
        <v>19</v>
      </c>
      <c r="D274" s="24"/>
      <c r="E274" s="20"/>
      <c r="F274" s="15" t="e">
        <f t="shared" si="6"/>
        <v>#DIV/0!</v>
      </c>
    </row>
    <row r="275" spans="1:7" ht="22.5" thickBot="1">
      <c r="A275" s="68"/>
      <c r="B275" s="68"/>
      <c r="C275" s="4" t="s">
        <v>83</v>
      </c>
      <c r="D275" s="24">
        <v>165.35</v>
      </c>
      <c r="E275" s="24">
        <v>165.35</v>
      </c>
      <c r="F275" s="15">
        <f t="shared" si="6"/>
        <v>1</v>
      </c>
    </row>
    <row r="276" spans="1:7" ht="15.75" customHeight="1" thickBot="1">
      <c r="A276" s="66" t="s">
        <v>78</v>
      </c>
      <c r="B276" s="66" t="s">
        <v>57</v>
      </c>
      <c r="C276" s="11" t="s">
        <v>7</v>
      </c>
      <c r="D276" s="21">
        <v>700</v>
      </c>
      <c r="E276" s="22">
        <v>700</v>
      </c>
      <c r="F276" s="15">
        <f t="shared" si="6"/>
        <v>1</v>
      </c>
    </row>
    <row r="277" spans="1:7" ht="22.5" thickBot="1">
      <c r="A277" s="67"/>
      <c r="B277" s="67"/>
      <c r="C277" s="4" t="s">
        <v>6</v>
      </c>
      <c r="D277" s="24"/>
      <c r="E277" s="20"/>
      <c r="F277" s="15" t="e">
        <f t="shared" si="6"/>
        <v>#DIV/0!</v>
      </c>
    </row>
    <row r="278" spans="1:7" ht="15.75" thickBot="1">
      <c r="A278" s="67"/>
      <c r="B278" s="67"/>
      <c r="C278" s="4" t="s">
        <v>17</v>
      </c>
      <c r="D278" s="24"/>
      <c r="E278" s="20"/>
      <c r="F278" s="15" t="e">
        <f t="shared" si="6"/>
        <v>#DIV/0!</v>
      </c>
    </row>
    <row r="279" spans="1:7" ht="15.75" thickBot="1">
      <c r="A279" s="67"/>
      <c r="B279" s="67"/>
      <c r="C279" s="4" t="s">
        <v>18</v>
      </c>
      <c r="D279" s="24"/>
      <c r="E279" s="20"/>
      <c r="F279" s="15" t="e">
        <f t="shared" si="6"/>
        <v>#DIV/0!</v>
      </c>
    </row>
    <row r="280" spans="1:7" ht="22.5" thickBot="1">
      <c r="A280" s="67"/>
      <c r="B280" s="67"/>
      <c r="C280" s="4" t="s">
        <v>19</v>
      </c>
      <c r="D280" s="24"/>
      <c r="E280" s="20"/>
      <c r="F280" s="15" t="e">
        <f t="shared" si="6"/>
        <v>#DIV/0!</v>
      </c>
    </row>
    <row r="281" spans="1:7" ht="22.5" thickBot="1">
      <c r="A281" s="68"/>
      <c r="B281" s="68"/>
      <c r="C281" s="4" t="s">
        <v>83</v>
      </c>
      <c r="D281" s="24">
        <v>700</v>
      </c>
      <c r="E281" s="24">
        <v>700</v>
      </c>
      <c r="F281" s="15">
        <f t="shared" si="6"/>
        <v>1</v>
      </c>
    </row>
    <row r="282" spans="1:7" ht="15.75" customHeight="1" thickBot="1">
      <c r="A282" s="66" t="s">
        <v>79</v>
      </c>
      <c r="B282" s="66" t="s">
        <v>56</v>
      </c>
      <c r="C282" s="11" t="s">
        <v>7</v>
      </c>
      <c r="D282" s="21">
        <v>0</v>
      </c>
      <c r="E282" s="22">
        <v>0</v>
      </c>
      <c r="F282" s="15" t="e">
        <f t="shared" si="6"/>
        <v>#DIV/0!</v>
      </c>
      <c r="G282" t="s">
        <v>208</v>
      </c>
    </row>
    <row r="283" spans="1:7" ht="22.5" thickBot="1">
      <c r="A283" s="67"/>
      <c r="B283" s="67"/>
      <c r="C283" s="4" t="s">
        <v>6</v>
      </c>
      <c r="D283" s="24"/>
      <c r="E283" s="20"/>
      <c r="F283" s="15" t="e">
        <f t="shared" si="6"/>
        <v>#DIV/0!</v>
      </c>
    </row>
    <row r="284" spans="1:7" ht="15.75" thickBot="1">
      <c r="A284" s="67"/>
      <c r="B284" s="67"/>
      <c r="C284" s="4" t="s">
        <v>17</v>
      </c>
      <c r="D284" s="24"/>
      <c r="E284" s="20"/>
      <c r="F284" s="15" t="e">
        <f t="shared" si="6"/>
        <v>#DIV/0!</v>
      </c>
    </row>
    <row r="285" spans="1:7" ht="15.75" thickBot="1">
      <c r="A285" s="67"/>
      <c r="B285" s="67"/>
      <c r="C285" s="4" t="s">
        <v>18</v>
      </c>
      <c r="D285" s="24"/>
      <c r="E285" s="20"/>
      <c r="F285" s="15" t="e">
        <f t="shared" si="6"/>
        <v>#DIV/0!</v>
      </c>
    </row>
    <row r="286" spans="1:7" ht="22.5" thickBot="1">
      <c r="A286" s="67"/>
      <c r="B286" s="67"/>
      <c r="C286" s="4" t="s">
        <v>19</v>
      </c>
      <c r="D286" s="24"/>
      <c r="E286" s="20"/>
      <c r="F286" s="15" t="e">
        <f t="shared" si="6"/>
        <v>#DIV/0!</v>
      </c>
    </row>
    <row r="287" spans="1:7" ht="22.5" thickBot="1">
      <c r="A287" s="68"/>
      <c r="B287" s="68"/>
      <c r="C287" s="4" t="s">
        <v>83</v>
      </c>
      <c r="D287" s="24"/>
      <c r="E287" s="20"/>
      <c r="F287" s="15" t="e">
        <f t="shared" si="6"/>
        <v>#DIV/0!</v>
      </c>
    </row>
    <row r="288" spans="1:7" ht="15.75" customHeight="1" thickBot="1">
      <c r="A288" s="66" t="s">
        <v>31</v>
      </c>
      <c r="B288" s="66" t="s">
        <v>113</v>
      </c>
      <c r="C288" s="11" t="s">
        <v>7</v>
      </c>
      <c r="D288" s="21">
        <v>304</v>
      </c>
      <c r="E288" s="22">
        <v>303.41000000000003</v>
      </c>
      <c r="F288" s="15">
        <f t="shared" si="6"/>
        <v>0.99805921052631585</v>
      </c>
    </row>
    <row r="289" spans="1:7" ht="22.5" thickBot="1">
      <c r="A289" s="67"/>
      <c r="B289" s="67"/>
      <c r="C289" s="4" t="s">
        <v>6</v>
      </c>
      <c r="D289" s="24"/>
      <c r="E289" s="20"/>
      <c r="F289" s="15" t="e">
        <f t="shared" si="6"/>
        <v>#DIV/0!</v>
      </c>
    </row>
    <row r="290" spans="1:7" ht="15.75" thickBot="1">
      <c r="A290" s="67"/>
      <c r="B290" s="67"/>
      <c r="C290" s="4" t="s">
        <v>17</v>
      </c>
      <c r="D290" s="24"/>
      <c r="E290" s="20"/>
      <c r="F290" s="15" t="e">
        <f t="shared" si="6"/>
        <v>#DIV/0!</v>
      </c>
    </row>
    <row r="291" spans="1:7" ht="15.75" thickBot="1">
      <c r="A291" s="67"/>
      <c r="B291" s="67"/>
      <c r="C291" s="4" t="s">
        <v>18</v>
      </c>
      <c r="D291" s="24"/>
      <c r="E291" s="20"/>
      <c r="F291" s="15" t="e">
        <f t="shared" si="6"/>
        <v>#DIV/0!</v>
      </c>
    </row>
    <row r="292" spans="1:7" ht="22.5" thickBot="1">
      <c r="A292" s="67"/>
      <c r="B292" s="67"/>
      <c r="C292" s="4" t="s">
        <v>19</v>
      </c>
      <c r="D292" s="24"/>
      <c r="E292" s="20"/>
      <c r="F292" s="15" t="e">
        <f t="shared" si="6"/>
        <v>#DIV/0!</v>
      </c>
    </row>
    <row r="293" spans="1:7" ht="22.5" thickBot="1">
      <c r="A293" s="68"/>
      <c r="B293" s="68"/>
      <c r="C293" s="4" t="s">
        <v>83</v>
      </c>
      <c r="D293" s="24">
        <v>304</v>
      </c>
      <c r="E293" s="9">
        <v>303.41000000000003</v>
      </c>
      <c r="F293" s="15">
        <f t="shared" si="6"/>
        <v>0.99805921052631585</v>
      </c>
    </row>
    <row r="294" spans="1:7" ht="15.75" customHeight="1" thickBot="1">
      <c r="A294" s="66" t="s">
        <v>32</v>
      </c>
      <c r="B294" s="66" t="s">
        <v>56</v>
      </c>
      <c r="C294" s="11" t="s">
        <v>7</v>
      </c>
      <c r="D294" s="21">
        <v>0</v>
      </c>
      <c r="E294" s="22">
        <v>0</v>
      </c>
      <c r="F294" s="15" t="e">
        <f t="shared" si="6"/>
        <v>#DIV/0!</v>
      </c>
      <c r="G294" t="s">
        <v>114</v>
      </c>
    </row>
    <row r="295" spans="1:7" ht="22.5" thickBot="1">
      <c r="A295" s="67"/>
      <c r="B295" s="67"/>
      <c r="C295" s="4" t="s">
        <v>6</v>
      </c>
      <c r="D295" s="24"/>
      <c r="E295" s="20"/>
      <c r="F295" s="15" t="e">
        <f t="shared" si="6"/>
        <v>#DIV/0!</v>
      </c>
    </row>
    <row r="296" spans="1:7" ht="15.75" thickBot="1">
      <c r="A296" s="67"/>
      <c r="B296" s="67"/>
      <c r="C296" s="4" t="s">
        <v>17</v>
      </c>
      <c r="D296" s="24"/>
      <c r="E296" s="20"/>
      <c r="F296" s="15" t="e">
        <f t="shared" si="6"/>
        <v>#DIV/0!</v>
      </c>
    </row>
    <row r="297" spans="1:7" ht="15.75" thickBot="1">
      <c r="A297" s="67"/>
      <c r="B297" s="67"/>
      <c r="C297" s="4" t="s">
        <v>18</v>
      </c>
      <c r="D297" s="24"/>
      <c r="E297" s="20"/>
      <c r="F297" s="15" t="e">
        <f t="shared" si="6"/>
        <v>#DIV/0!</v>
      </c>
    </row>
    <row r="298" spans="1:7" ht="22.5" thickBot="1">
      <c r="A298" s="67"/>
      <c r="B298" s="67"/>
      <c r="C298" s="4" t="s">
        <v>19</v>
      </c>
      <c r="D298" s="24"/>
      <c r="E298" s="20"/>
      <c r="F298" s="15" t="e">
        <f t="shared" si="6"/>
        <v>#DIV/0!</v>
      </c>
    </row>
    <row r="299" spans="1:7" ht="22.5" thickBot="1">
      <c r="A299" s="68"/>
      <c r="B299" s="68"/>
      <c r="C299" s="4" t="s">
        <v>83</v>
      </c>
      <c r="D299" s="24"/>
      <c r="E299" s="20"/>
      <c r="F299" s="15" t="e">
        <f t="shared" si="6"/>
        <v>#DIV/0!</v>
      </c>
    </row>
    <row r="300" spans="1:7" ht="15.75" customHeight="1" thickBot="1">
      <c r="A300" s="66" t="s">
        <v>33</v>
      </c>
      <c r="B300" s="66" t="s">
        <v>102</v>
      </c>
      <c r="C300" s="11" t="s">
        <v>7</v>
      </c>
      <c r="D300" s="21">
        <v>0</v>
      </c>
      <c r="E300" s="22">
        <v>0</v>
      </c>
      <c r="F300" s="15" t="e">
        <f t="shared" si="6"/>
        <v>#DIV/0!</v>
      </c>
      <c r="G300" t="s">
        <v>115</v>
      </c>
    </row>
    <row r="301" spans="1:7" ht="22.5" thickBot="1">
      <c r="A301" s="67"/>
      <c r="B301" s="67"/>
      <c r="C301" s="4" t="s">
        <v>6</v>
      </c>
      <c r="D301" s="24"/>
      <c r="E301" s="20"/>
      <c r="F301" s="15" t="e">
        <f t="shared" si="6"/>
        <v>#DIV/0!</v>
      </c>
    </row>
    <row r="302" spans="1:7" ht="15.75" thickBot="1">
      <c r="A302" s="67"/>
      <c r="B302" s="67"/>
      <c r="C302" s="4" t="s">
        <v>17</v>
      </c>
      <c r="D302" s="24"/>
      <c r="E302" s="24"/>
      <c r="F302" s="15" t="e">
        <f t="shared" si="6"/>
        <v>#DIV/0!</v>
      </c>
    </row>
    <row r="303" spans="1:7" ht="15.75" thickBot="1">
      <c r="A303" s="67"/>
      <c r="B303" s="67"/>
      <c r="C303" s="4" t="s">
        <v>18</v>
      </c>
      <c r="D303" s="24"/>
      <c r="E303" s="20"/>
      <c r="F303" s="15" t="e">
        <f t="shared" si="6"/>
        <v>#DIV/0!</v>
      </c>
    </row>
    <row r="304" spans="1:7" ht="22.5" thickBot="1">
      <c r="A304" s="67"/>
      <c r="B304" s="67"/>
      <c r="C304" s="4" t="s">
        <v>19</v>
      </c>
      <c r="D304" s="24"/>
      <c r="E304" s="20"/>
      <c r="F304" s="15" t="e">
        <f t="shared" si="6"/>
        <v>#DIV/0!</v>
      </c>
    </row>
    <row r="305" spans="1:8" ht="22.5" thickBot="1">
      <c r="A305" s="68"/>
      <c r="B305" s="68"/>
      <c r="C305" s="4" t="s">
        <v>83</v>
      </c>
      <c r="D305" s="24"/>
      <c r="E305" s="20"/>
      <c r="F305" s="15" t="e">
        <f t="shared" si="6"/>
        <v>#DIV/0!</v>
      </c>
      <c r="G305" s="52"/>
    </row>
    <row r="306" spans="1:8" ht="15.75" customHeight="1" thickBot="1">
      <c r="A306" s="66" t="s">
        <v>80</v>
      </c>
      <c r="B306" s="66" t="s">
        <v>103</v>
      </c>
      <c r="C306" s="11" t="s">
        <v>7</v>
      </c>
      <c r="D306" s="21">
        <v>4814.2</v>
      </c>
      <c r="E306" s="22">
        <v>3610.6379999999999</v>
      </c>
      <c r="F306" s="15">
        <f t="shared" si="6"/>
        <v>0.74999750737401849</v>
      </c>
    </row>
    <row r="307" spans="1:8" ht="22.5" thickBot="1">
      <c r="A307" s="67"/>
      <c r="B307" s="67"/>
      <c r="C307" s="4" t="s">
        <v>6</v>
      </c>
      <c r="D307" s="24"/>
      <c r="E307" s="20"/>
      <c r="F307" s="15" t="e">
        <f t="shared" si="6"/>
        <v>#DIV/0!</v>
      </c>
    </row>
    <row r="308" spans="1:8" ht="15.75" thickBot="1">
      <c r="A308" s="67"/>
      <c r="B308" s="67"/>
      <c r="C308" s="4" t="s">
        <v>17</v>
      </c>
      <c r="D308" s="24">
        <v>2407.1</v>
      </c>
      <c r="E308" s="24">
        <v>3610.6379999999999</v>
      </c>
      <c r="F308" s="15">
        <f t="shared" si="6"/>
        <v>1.499995014748037</v>
      </c>
    </row>
    <row r="309" spans="1:8" ht="15.75" thickBot="1">
      <c r="A309" s="67"/>
      <c r="B309" s="67"/>
      <c r="C309" s="4" t="s">
        <v>18</v>
      </c>
      <c r="D309" s="24"/>
      <c r="E309" s="20"/>
      <c r="F309" s="15" t="e">
        <f t="shared" si="6"/>
        <v>#DIV/0!</v>
      </c>
    </row>
    <row r="310" spans="1:8" ht="22.5" thickBot="1">
      <c r="A310" s="67"/>
      <c r="B310" s="67"/>
      <c r="C310" s="4" t="s">
        <v>19</v>
      </c>
      <c r="D310" s="24"/>
      <c r="E310" s="20"/>
      <c r="F310" s="15" t="e">
        <f t="shared" si="6"/>
        <v>#DIV/0!</v>
      </c>
    </row>
    <row r="311" spans="1:8" ht="22.5" thickBot="1">
      <c r="A311" s="68"/>
      <c r="B311" s="68"/>
      <c r="C311" s="4" t="s">
        <v>83</v>
      </c>
      <c r="D311" s="24">
        <v>2407.1</v>
      </c>
      <c r="E311" s="20">
        <v>0</v>
      </c>
      <c r="F311" s="15">
        <f t="shared" si="6"/>
        <v>0</v>
      </c>
    </row>
    <row r="312" spans="1:8" ht="15.75" customHeight="1" thickBot="1">
      <c r="A312" s="94" t="s">
        <v>4</v>
      </c>
      <c r="B312" s="94" t="s">
        <v>161</v>
      </c>
      <c r="C312" s="14" t="s">
        <v>7</v>
      </c>
      <c r="D312" s="27">
        <v>1645.6</v>
      </c>
      <c r="E312" s="28">
        <v>1601.5178699999997</v>
      </c>
      <c r="F312" s="15">
        <f t="shared" si="6"/>
        <v>0.97321212323772466</v>
      </c>
    </row>
    <row r="313" spans="1:8" ht="22.5" thickBot="1">
      <c r="A313" s="95"/>
      <c r="B313" s="95"/>
      <c r="C313" s="12" t="s">
        <v>6</v>
      </c>
      <c r="D313" s="29">
        <v>0</v>
      </c>
      <c r="E313" s="29">
        <v>0</v>
      </c>
      <c r="F313" s="15" t="e">
        <f t="shared" si="6"/>
        <v>#DIV/0!</v>
      </c>
    </row>
    <row r="314" spans="1:8" ht="15.75" thickBot="1">
      <c r="A314" s="95"/>
      <c r="B314" s="95"/>
      <c r="C314" s="12" t="s">
        <v>17</v>
      </c>
      <c r="D314" s="29">
        <v>0</v>
      </c>
      <c r="E314" s="29">
        <v>0</v>
      </c>
      <c r="F314" s="15" t="e">
        <f t="shared" si="6"/>
        <v>#DIV/0!</v>
      </c>
    </row>
    <row r="315" spans="1:8" ht="15.75" thickBot="1">
      <c r="A315" s="95"/>
      <c r="B315" s="95"/>
      <c r="C315" s="12" t="s">
        <v>18</v>
      </c>
      <c r="D315" s="29">
        <v>65.599999999999994</v>
      </c>
      <c r="E315" s="29">
        <v>65.599999999999994</v>
      </c>
      <c r="F315" s="15">
        <f t="shared" ref="F315:F353" si="7">E315/D315</f>
        <v>1</v>
      </c>
    </row>
    <row r="316" spans="1:8" ht="22.5" thickBot="1">
      <c r="A316" s="95"/>
      <c r="B316" s="95"/>
      <c r="C316" s="12" t="s">
        <v>19</v>
      </c>
      <c r="D316" s="29">
        <v>0</v>
      </c>
      <c r="E316" s="29">
        <v>0</v>
      </c>
      <c r="F316" s="15" t="e">
        <f t="shared" si="7"/>
        <v>#DIV/0!</v>
      </c>
    </row>
    <row r="317" spans="1:8" ht="22.5" thickBot="1">
      <c r="A317" s="96"/>
      <c r="B317" s="96"/>
      <c r="C317" s="13" t="s">
        <v>83</v>
      </c>
      <c r="D317" s="29">
        <v>1580</v>
      </c>
      <c r="E317" s="29">
        <v>1535.9178699999998</v>
      </c>
      <c r="F317" s="15">
        <f t="shared" si="7"/>
        <v>0.97209991772151882</v>
      </c>
    </row>
    <row r="318" spans="1:8" ht="15.75" customHeight="1" thickBot="1">
      <c r="A318" s="66" t="s">
        <v>81</v>
      </c>
      <c r="B318" s="66" t="s">
        <v>96</v>
      </c>
      <c r="C318" s="11" t="s">
        <v>7</v>
      </c>
      <c r="D318" s="21">
        <v>900</v>
      </c>
      <c r="E318" s="22">
        <v>900</v>
      </c>
      <c r="F318" s="15">
        <f t="shared" si="7"/>
        <v>1</v>
      </c>
      <c r="G318" t="s">
        <v>209</v>
      </c>
      <c r="H318" s="18" t="s">
        <v>214</v>
      </c>
    </row>
    <row r="319" spans="1:8" ht="22.5" thickBot="1">
      <c r="A319" s="67"/>
      <c r="B319" s="67"/>
      <c r="C319" s="4" t="s">
        <v>6</v>
      </c>
      <c r="D319" s="24"/>
      <c r="E319" s="20"/>
      <c r="F319" s="15" t="e">
        <f t="shared" si="7"/>
        <v>#DIV/0!</v>
      </c>
    </row>
    <row r="320" spans="1:8" ht="15.75" thickBot="1">
      <c r="A320" s="67"/>
      <c r="B320" s="67"/>
      <c r="C320" s="4" t="s">
        <v>17</v>
      </c>
      <c r="D320" s="24"/>
      <c r="E320" s="20"/>
      <c r="F320" s="15" t="e">
        <f t="shared" si="7"/>
        <v>#DIV/0!</v>
      </c>
    </row>
    <row r="321" spans="1:8" ht="15.75" thickBot="1">
      <c r="A321" s="67"/>
      <c r="B321" s="67"/>
      <c r="C321" s="4" t="s">
        <v>18</v>
      </c>
      <c r="D321" s="24"/>
      <c r="E321" s="20"/>
      <c r="F321" s="15" t="e">
        <f t="shared" si="7"/>
        <v>#DIV/0!</v>
      </c>
    </row>
    <row r="322" spans="1:8" ht="22.5" thickBot="1">
      <c r="A322" s="67"/>
      <c r="B322" s="67"/>
      <c r="C322" s="4" t="s">
        <v>19</v>
      </c>
      <c r="D322" s="24"/>
      <c r="E322" s="20"/>
      <c r="F322" s="15" t="e">
        <f t="shared" si="7"/>
        <v>#DIV/0!</v>
      </c>
    </row>
    <row r="323" spans="1:8" ht="22.5" thickBot="1">
      <c r="A323" s="68"/>
      <c r="B323" s="68"/>
      <c r="C323" s="4" t="s">
        <v>83</v>
      </c>
      <c r="D323" s="24">
        <v>900</v>
      </c>
      <c r="E323" s="24">
        <v>900</v>
      </c>
      <c r="F323" s="15">
        <f t="shared" si="7"/>
        <v>1</v>
      </c>
    </row>
    <row r="324" spans="1:8" ht="15.75" customHeight="1" thickBot="1">
      <c r="A324" s="66" t="s">
        <v>36</v>
      </c>
      <c r="B324" s="66" t="s">
        <v>211</v>
      </c>
      <c r="C324" s="11" t="s">
        <v>7</v>
      </c>
      <c r="D324" s="21">
        <v>100</v>
      </c>
      <c r="E324" s="22">
        <v>100</v>
      </c>
      <c r="F324" s="15">
        <f t="shared" si="7"/>
        <v>1</v>
      </c>
      <c r="G324" t="s">
        <v>210</v>
      </c>
      <c r="H324" s="18" t="s">
        <v>214</v>
      </c>
    </row>
    <row r="325" spans="1:8" ht="22.5" thickBot="1">
      <c r="A325" s="67"/>
      <c r="B325" s="67"/>
      <c r="C325" s="4" t="s">
        <v>6</v>
      </c>
      <c r="D325" s="24"/>
      <c r="E325" s="20"/>
      <c r="F325" s="15" t="e">
        <f t="shared" si="7"/>
        <v>#DIV/0!</v>
      </c>
    </row>
    <row r="326" spans="1:8" ht="15.75" thickBot="1">
      <c r="A326" s="67"/>
      <c r="B326" s="67"/>
      <c r="C326" s="4" t="s">
        <v>17</v>
      </c>
      <c r="D326" s="24"/>
      <c r="E326" s="20"/>
      <c r="F326" s="15" t="e">
        <f t="shared" si="7"/>
        <v>#DIV/0!</v>
      </c>
    </row>
    <row r="327" spans="1:8" ht="15.75" thickBot="1">
      <c r="A327" s="67"/>
      <c r="B327" s="67"/>
      <c r="C327" s="4" t="s">
        <v>18</v>
      </c>
      <c r="D327" s="24"/>
      <c r="E327" s="20"/>
      <c r="F327" s="15" t="e">
        <f t="shared" si="7"/>
        <v>#DIV/0!</v>
      </c>
    </row>
    <row r="328" spans="1:8" ht="22.5" thickBot="1">
      <c r="A328" s="67"/>
      <c r="B328" s="67"/>
      <c r="C328" s="4" t="s">
        <v>19</v>
      </c>
      <c r="D328" s="24"/>
      <c r="E328" s="20"/>
      <c r="F328" s="15" t="e">
        <f t="shared" si="7"/>
        <v>#DIV/0!</v>
      </c>
    </row>
    <row r="329" spans="1:8" ht="22.5" thickBot="1">
      <c r="A329" s="68"/>
      <c r="B329" s="68"/>
      <c r="C329" s="4" t="s">
        <v>83</v>
      </c>
      <c r="D329" s="24">
        <v>100</v>
      </c>
      <c r="E329" s="24">
        <v>100</v>
      </c>
      <c r="F329" s="15">
        <f t="shared" si="7"/>
        <v>1</v>
      </c>
    </row>
    <row r="330" spans="1:8" ht="15.75" customHeight="1" thickBot="1">
      <c r="A330" s="91" t="s">
        <v>82</v>
      </c>
      <c r="B330" s="66" t="s">
        <v>98</v>
      </c>
      <c r="C330" s="11" t="s">
        <v>7</v>
      </c>
      <c r="D330" s="21">
        <v>50</v>
      </c>
      <c r="E330" s="22">
        <v>20.85</v>
      </c>
      <c r="F330" s="15">
        <f t="shared" si="7"/>
        <v>0.41700000000000004</v>
      </c>
      <c r="G330" t="s">
        <v>216</v>
      </c>
      <c r="H330" s="18" t="s">
        <v>215</v>
      </c>
    </row>
    <row r="331" spans="1:8" ht="22.5" thickBot="1">
      <c r="A331" s="92"/>
      <c r="B331" s="67"/>
      <c r="C331" s="4" t="s">
        <v>6</v>
      </c>
      <c r="D331" s="24"/>
      <c r="E331" s="20"/>
      <c r="F331" s="15" t="e">
        <f t="shared" si="7"/>
        <v>#DIV/0!</v>
      </c>
    </row>
    <row r="332" spans="1:8" ht="15.75" thickBot="1">
      <c r="A332" s="92"/>
      <c r="B332" s="67"/>
      <c r="C332" s="4" t="s">
        <v>17</v>
      </c>
      <c r="D332" s="24"/>
      <c r="E332" s="20"/>
      <c r="F332" s="15" t="e">
        <f t="shared" si="7"/>
        <v>#DIV/0!</v>
      </c>
    </row>
    <row r="333" spans="1:8" ht="15.75" thickBot="1">
      <c r="A333" s="92"/>
      <c r="B333" s="67"/>
      <c r="C333" s="4" t="s">
        <v>18</v>
      </c>
      <c r="D333" s="24"/>
      <c r="E333" s="20"/>
      <c r="F333" s="15" t="e">
        <f t="shared" si="7"/>
        <v>#DIV/0!</v>
      </c>
    </row>
    <row r="334" spans="1:8" ht="22.5" thickBot="1">
      <c r="A334" s="92"/>
      <c r="B334" s="67"/>
      <c r="C334" s="4" t="s">
        <v>19</v>
      </c>
      <c r="D334" s="24"/>
      <c r="E334" s="20"/>
      <c r="F334" s="15" t="e">
        <f t="shared" si="7"/>
        <v>#DIV/0!</v>
      </c>
    </row>
    <row r="335" spans="1:8" ht="22.5" thickBot="1">
      <c r="A335" s="93"/>
      <c r="B335" s="68"/>
      <c r="C335" s="4" t="s">
        <v>83</v>
      </c>
      <c r="D335" s="24">
        <v>50</v>
      </c>
      <c r="E335" s="24">
        <v>20.85</v>
      </c>
      <c r="F335" s="15">
        <f t="shared" si="7"/>
        <v>0.41700000000000004</v>
      </c>
    </row>
    <row r="336" spans="1:8" ht="15.75" customHeight="1" thickBot="1">
      <c r="A336" s="66" t="s">
        <v>37</v>
      </c>
      <c r="B336" s="66" t="s">
        <v>99</v>
      </c>
      <c r="C336" s="11" t="s">
        <v>7</v>
      </c>
      <c r="D336" s="21">
        <v>595.6</v>
      </c>
      <c r="E336" s="22">
        <v>580.66786999999999</v>
      </c>
      <c r="F336" s="15">
        <f t="shared" si="7"/>
        <v>0.97492926460711882</v>
      </c>
      <c r="G336" t="s">
        <v>217</v>
      </c>
      <c r="H336" s="18" t="s">
        <v>215</v>
      </c>
    </row>
    <row r="337" spans="1:8" ht="22.5" thickBot="1">
      <c r="A337" s="67"/>
      <c r="B337" s="67"/>
      <c r="C337" s="4" t="s">
        <v>6</v>
      </c>
      <c r="D337" s="24"/>
      <c r="E337" s="20"/>
      <c r="F337" s="15" t="e">
        <f t="shared" si="7"/>
        <v>#DIV/0!</v>
      </c>
    </row>
    <row r="338" spans="1:8" ht="15.75" thickBot="1">
      <c r="A338" s="67"/>
      <c r="B338" s="67"/>
      <c r="C338" s="4" t="s">
        <v>17</v>
      </c>
      <c r="D338" s="24"/>
      <c r="E338" s="20"/>
      <c r="F338" s="15" t="e">
        <f t="shared" si="7"/>
        <v>#DIV/0!</v>
      </c>
      <c r="G338" t="s">
        <v>218</v>
      </c>
    </row>
    <row r="339" spans="1:8" ht="15.75" thickBot="1">
      <c r="A339" s="67"/>
      <c r="B339" s="67"/>
      <c r="C339" s="4" t="s">
        <v>18</v>
      </c>
      <c r="D339" s="9">
        <v>65.599999999999994</v>
      </c>
      <c r="E339" s="9">
        <v>65.599999999999994</v>
      </c>
      <c r="F339" s="15">
        <f t="shared" si="7"/>
        <v>1</v>
      </c>
      <c r="G339" t="s">
        <v>116</v>
      </c>
    </row>
    <row r="340" spans="1:8" ht="22.5" thickBot="1">
      <c r="A340" s="67"/>
      <c r="B340" s="67"/>
      <c r="C340" s="4" t="s">
        <v>19</v>
      </c>
      <c r="D340" s="9"/>
      <c r="E340" s="20"/>
      <c r="F340" s="15" t="e">
        <f t="shared" si="7"/>
        <v>#DIV/0!</v>
      </c>
    </row>
    <row r="341" spans="1:8" ht="22.5" thickBot="1">
      <c r="A341" s="68"/>
      <c r="B341" s="68"/>
      <c r="C341" s="4" t="s">
        <v>83</v>
      </c>
      <c r="D341" s="58">
        <v>530</v>
      </c>
      <c r="E341" s="58">
        <v>515.06786999999997</v>
      </c>
      <c r="F341" s="15">
        <f t="shared" si="7"/>
        <v>0.97182616981132075</v>
      </c>
    </row>
    <row r="342" spans="1:8" ht="15.75" customHeight="1" thickBot="1">
      <c r="A342" s="66" t="s">
        <v>38</v>
      </c>
      <c r="B342" s="66" t="s">
        <v>58</v>
      </c>
      <c r="C342" s="11" t="s">
        <v>7</v>
      </c>
      <c r="D342" s="21">
        <v>0</v>
      </c>
      <c r="E342" s="22">
        <v>0</v>
      </c>
      <c r="F342" s="15" t="e">
        <f t="shared" si="7"/>
        <v>#DIV/0!</v>
      </c>
      <c r="G342" t="s">
        <v>212</v>
      </c>
      <c r="H342" s="18" t="s">
        <v>214</v>
      </c>
    </row>
    <row r="343" spans="1:8" ht="22.5" thickBot="1">
      <c r="A343" s="67"/>
      <c r="B343" s="67"/>
      <c r="C343" s="4" t="s">
        <v>6</v>
      </c>
      <c r="D343" s="24"/>
      <c r="E343" s="20"/>
      <c r="F343" s="15" t="e">
        <f t="shared" si="7"/>
        <v>#DIV/0!</v>
      </c>
    </row>
    <row r="344" spans="1:8" ht="15.75" thickBot="1">
      <c r="A344" s="67"/>
      <c r="B344" s="67"/>
      <c r="C344" s="4" t="s">
        <v>17</v>
      </c>
      <c r="D344" s="24"/>
      <c r="E344" s="20"/>
      <c r="F344" s="15" t="e">
        <f t="shared" si="7"/>
        <v>#DIV/0!</v>
      </c>
    </row>
    <row r="345" spans="1:8" ht="15.75" thickBot="1">
      <c r="A345" s="67"/>
      <c r="B345" s="67"/>
      <c r="C345" s="4" t="s">
        <v>18</v>
      </c>
      <c r="D345" s="24"/>
      <c r="E345" s="20"/>
      <c r="F345" s="15" t="e">
        <f t="shared" si="7"/>
        <v>#DIV/0!</v>
      </c>
    </row>
    <row r="346" spans="1:8" ht="22.5" thickBot="1">
      <c r="A346" s="67"/>
      <c r="B346" s="67"/>
      <c r="C346" s="4" t="s">
        <v>19</v>
      </c>
      <c r="D346" s="24"/>
      <c r="E346" s="20"/>
      <c r="F346" s="15" t="e">
        <f t="shared" si="7"/>
        <v>#DIV/0!</v>
      </c>
    </row>
    <row r="347" spans="1:8" ht="22.5" thickBot="1">
      <c r="A347" s="68"/>
      <c r="B347" s="68"/>
      <c r="C347" s="4" t="s">
        <v>83</v>
      </c>
      <c r="D347" s="24"/>
      <c r="E347" s="24"/>
      <c r="F347" s="15" t="e">
        <f t="shared" si="7"/>
        <v>#DIV/0!</v>
      </c>
    </row>
    <row r="348" spans="1:8" ht="15.75" customHeight="1" thickBot="1">
      <c r="A348" s="66" t="s">
        <v>39</v>
      </c>
      <c r="B348" s="66" t="s">
        <v>97</v>
      </c>
      <c r="C348" s="11" t="s">
        <v>7</v>
      </c>
      <c r="D348" s="21">
        <v>0</v>
      </c>
      <c r="E348" s="22">
        <v>0</v>
      </c>
      <c r="F348" s="15" t="e">
        <f t="shared" si="7"/>
        <v>#DIV/0!</v>
      </c>
      <c r="G348" t="s">
        <v>213</v>
      </c>
      <c r="H348" s="18" t="s">
        <v>214</v>
      </c>
    </row>
    <row r="349" spans="1:8" ht="22.5" thickBot="1">
      <c r="A349" s="67"/>
      <c r="B349" s="67"/>
      <c r="C349" s="4" t="s">
        <v>6</v>
      </c>
      <c r="D349" s="24"/>
      <c r="E349" s="20"/>
      <c r="F349" s="15" t="e">
        <f t="shared" si="7"/>
        <v>#DIV/0!</v>
      </c>
    </row>
    <row r="350" spans="1:8" ht="15.75" thickBot="1">
      <c r="A350" s="67"/>
      <c r="B350" s="67"/>
      <c r="C350" s="4" t="s">
        <v>17</v>
      </c>
      <c r="D350" s="24"/>
      <c r="E350" s="20"/>
      <c r="F350" s="15" t="e">
        <f t="shared" si="7"/>
        <v>#DIV/0!</v>
      </c>
    </row>
    <row r="351" spans="1:8" ht="15.75" thickBot="1">
      <c r="A351" s="67"/>
      <c r="B351" s="67"/>
      <c r="C351" s="4" t="s">
        <v>18</v>
      </c>
      <c r="D351" s="24"/>
      <c r="E351" s="20"/>
      <c r="F351" s="15" t="e">
        <f t="shared" si="7"/>
        <v>#DIV/0!</v>
      </c>
    </row>
    <row r="352" spans="1:8" ht="22.5" thickBot="1">
      <c r="A352" s="67"/>
      <c r="B352" s="67"/>
      <c r="C352" s="4" t="s">
        <v>19</v>
      </c>
      <c r="D352" s="24"/>
      <c r="E352" s="20"/>
      <c r="F352" s="15" t="e">
        <f t="shared" si="7"/>
        <v>#DIV/0!</v>
      </c>
    </row>
    <row r="353" spans="1:6" ht="22.5" thickBot="1">
      <c r="A353" s="68"/>
      <c r="B353" s="68"/>
      <c r="C353" s="4" t="s">
        <v>83</v>
      </c>
      <c r="D353" s="24"/>
      <c r="E353" s="24"/>
      <c r="F353" s="15" t="e">
        <f t="shared" si="7"/>
        <v>#DIV/0!</v>
      </c>
    </row>
    <row r="354" spans="1:6" ht="15.75" hidden="1" customHeight="1" outlineLevel="1" thickBot="1">
      <c r="A354" s="66" t="s">
        <v>39</v>
      </c>
      <c r="B354" s="66" t="s">
        <v>97</v>
      </c>
      <c r="C354" s="11" t="s">
        <v>7</v>
      </c>
      <c r="D354" s="21">
        <f t="shared" ref="D354:E354" si="8">D355+D356+D357+D358+D359</f>
        <v>0</v>
      </c>
      <c r="E354" s="22">
        <f t="shared" si="8"/>
        <v>0</v>
      </c>
      <c r="F354" s="15" t="e">
        <f t="shared" ref="F354:F373" si="9">E354/D354</f>
        <v>#DIV/0!</v>
      </c>
    </row>
    <row r="355" spans="1:6" ht="22.5" hidden="1" customHeight="1" outlineLevel="1" thickBot="1">
      <c r="A355" s="67"/>
      <c r="B355" s="67"/>
      <c r="C355" s="4" t="s">
        <v>6</v>
      </c>
      <c r="D355" s="24"/>
      <c r="E355" s="20"/>
      <c r="F355" s="15" t="e">
        <f t="shared" si="9"/>
        <v>#DIV/0!</v>
      </c>
    </row>
    <row r="356" spans="1:6" ht="15.75" hidden="1" customHeight="1" outlineLevel="1" thickBot="1">
      <c r="A356" s="67"/>
      <c r="B356" s="67"/>
      <c r="C356" s="4" t="s">
        <v>17</v>
      </c>
      <c r="D356" s="24"/>
      <c r="E356" s="20"/>
      <c r="F356" s="15" t="e">
        <f t="shared" si="9"/>
        <v>#DIV/0!</v>
      </c>
    </row>
    <row r="357" spans="1:6" ht="15.75" hidden="1" customHeight="1" outlineLevel="1" thickBot="1">
      <c r="A357" s="67"/>
      <c r="B357" s="67"/>
      <c r="C357" s="4" t="s">
        <v>18</v>
      </c>
      <c r="D357" s="24"/>
      <c r="E357" s="20"/>
      <c r="F357" s="15" t="e">
        <f t="shared" si="9"/>
        <v>#DIV/0!</v>
      </c>
    </row>
    <row r="358" spans="1:6" ht="22.5" hidden="1" customHeight="1" outlineLevel="1" thickBot="1">
      <c r="A358" s="67"/>
      <c r="B358" s="67"/>
      <c r="C358" s="4" t="s">
        <v>19</v>
      </c>
      <c r="D358" s="24"/>
      <c r="E358" s="20"/>
      <c r="F358" s="15" t="e">
        <f t="shared" si="9"/>
        <v>#DIV/0!</v>
      </c>
    </row>
    <row r="359" spans="1:6" ht="22.5" hidden="1" customHeight="1" outlineLevel="1" thickBot="1">
      <c r="A359" s="68"/>
      <c r="B359" s="68"/>
      <c r="C359" s="4" t="s">
        <v>83</v>
      </c>
      <c r="D359" s="24"/>
      <c r="E359" s="24"/>
      <c r="F359" s="15" t="e">
        <f t="shared" si="9"/>
        <v>#DIV/0!</v>
      </c>
    </row>
    <row r="360" spans="1:6" ht="15.75" hidden="1" customHeight="1" outlineLevel="1" thickBot="1">
      <c r="A360" s="94" t="s">
        <v>5</v>
      </c>
      <c r="B360" s="94" t="s">
        <v>59</v>
      </c>
      <c r="C360" s="14" t="s">
        <v>7</v>
      </c>
      <c r="D360" s="27">
        <f t="shared" ref="D360:E360" si="10">D361+D362+D363+D364+D365</f>
        <v>0</v>
      </c>
      <c r="E360" s="28">
        <f t="shared" si="10"/>
        <v>0</v>
      </c>
      <c r="F360" s="15" t="e">
        <f t="shared" si="9"/>
        <v>#DIV/0!</v>
      </c>
    </row>
    <row r="361" spans="1:6" ht="22.5" hidden="1" customHeight="1" outlineLevel="1" thickBot="1">
      <c r="A361" s="95"/>
      <c r="B361" s="95"/>
      <c r="C361" s="12" t="s">
        <v>6</v>
      </c>
      <c r="D361" s="29">
        <f>D367+D373</f>
        <v>0</v>
      </c>
      <c r="E361" s="30">
        <f t="shared" ref="E361" si="11">E367+E373</f>
        <v>0</v>
      </c>
      <c r="F361" s="15" t="e">
        <f t="shared" si="9"/>
        <v>#DIV/0!</v>
      </c>
    </row>
    <row r="362" spans="1:6" ht="15.75" hidden="1" customHeight="1" outlineLevel="1" thickBot="1">
      <c r="A362" s="95"/>
      <c r="B362" s="95"/>
      <c r="C362" s="12" t="s">
        <v>17</v>
      </c>
      <c r="D362" s="29">
        <f t="shared" ref="D362:E365" si="12">D368+D374</f>
        <v>0</v>
      </c>
      <c r="E362" s="30">
        <f t="shared" si="12"/>
        <v>0</v>
      </c>
      <c r="F362" s="15" t="e">
        <f t="shared" si="9"/>
        <v>#DIV/0!</v>
      </c>
    </row>
    <row r="363" spans="1:6" ht="15.75" hidden="1" customHeight="1" outlineLevel="1" thickBot="1">
      <c r="A363" s="95"/>
      <c r="B363" s="95"/>
      <c r="C363" s="12" t="s">
        <v>18</v>
      </c>
      <c r="D363" s="29">
        <f t="shared" si="12"/>
        <v>0</v>
      </c>
      <c r="E363" s="30">
        <f t="shared" si="12"/>
        <v>0</v>
      </c>
      <c r="F363" s="15" t="e">
        <f t="shared" si="9"/>
        <v>#DIV/0!</v>
      </c>
    </row>
    <row r="364" spans="1:6" ht="22.5" hidden="1" customHeight="1" outlineLevel="1" thickBot="1">
      <c r="A364" s="95"/>
      <c r="B364" s="95"/>
      <c r="C364" s="12" t="s">
        <v>19</v>
      </c>
      <c r="D364" s="29">
        <f t="shared" si="12"/>
        <v>0</v>
      </c>
      <c r="E364" s="30">
        <f t="shared" si="12"/>
        <v>0</v>
      </c>
      <c r="F364" s="15" t="e">
        <f t="shared" si="9"/>
        <v>#DIV/0!</v>
      </c>
    </row>
    <row r="365" spans="1:6" ht="22.5" hidden="1" customHeight="1" outlineLevel="1" thickBot="1">
      <c r="A365" s="96"/>
      <c r="B365" s="96"/>
      <c r="C365" s="13" t="s">
        <v>83</v>
      </c>
      <c r="D365" s="31">
        <f t="shared" si="12"/>
        <v>0</v>
      </c>
      <c r="E365" s="30">
        <f t="shared" si="12"/>
        <v>0</v>
      </c>
      <c r="F365" s="15" t="e">
        <f t="shared" si="9"/>
        <v>#DIV/0!</v>
      </c>
    </row>
    <row r="366" spans="1:6" ht="15.75" collapsed="1" thickBot="1">
      <c r="A366" s="66" t="s">
        <v>34</v>
      </c>
      <c r="B366" s="66" t="s">
        <v>60</v>
      </c>
      <c r="C366" s="11" t="s">
        <v>7</v>
      </c>
      <c r="D366" s="21">
        <f t="shared" ref="D366:E366" si="13">D367+D368+D369+D370+D371</f>
        <v>0</v>
      </c>
      <c r="E366" s="22">
        <f t="shared" si="13"/>
        <v>0</v>
      </c>
      <c r="F366" s="15" t="e">
        <f t="shared" si="9"/>
        <v>#DIV/0!</v>
      </c>
    </row>
    <row r="367" spans="1:6" ht="22.5" thickBot="1">
      <c r="A367" s="67"/>
      <c r="B367" s="67"/>
      <c r="C367" s="4" t="s">
        <v>6</v>
      </c>
      <c r="D367" s="24"/>
      <c r="E367" s="20"/>
      <c r="F367" s="15" t="e">
        <f t="shared" si="9"/>
        <v>#DIV/0!</v>
      </c>
    </row>
    <row r="368" spans="1:6" ht="15.75" thickBot="1">
      <c r="A368" s="67"/>
      <c r="B368" s="67"/>
      <c r="C368" s="4" t="s">
        <v>17</v>
      </c>
      <c r="D368" s="24"/>
      <c r="E368" s="20"/>
      <c r="F368" s="15" t="e">
        <f t="shared" si="9"/>
        <v>#DIV/0!</v>
      </c>
    </row>
    <row r="369" spans="1:7" ht="15.75" thickBot="1">
      <c r="A369" s="67"/>
      <c r="B369" s="67"/>
      <c r="C369" s="4" t="s">
        <v>18</v>
      </c>
      <c r="D369" s="24"/>
      <c r="E369" s="20"/>
      <c r="F369" s="15" t="e">
        <f t="shared" si="9"/>
        <v>#DIV/0!</v>
      </c>
    </row>
    <row r="370" spans="1:7" ht="22.5" thickBot="1">
      <c r="A370" s="67"/>
      <c r="B370" s="67"/>
      <c r="C370" s="4" t="s">
        <v>19</v>
      </c>
      <c r="D370" s="24"/>
      <c r="E370" s="20"/>
      <c r="F370" s="15" t="e">
        <f t="shared" si="9"/>
        <v>#DIV/0!</v>
      </c>
    </row>
    <row r="371" spans="1:7" ht="22.5" thickBot="1">
      <c r="A371" s="68"/>
      <c r="B371" s="68"/>
      <c r="C371" s="4" t="s">
        <v>83</v>
      </c>
      <c r="D371" s="24"/>
      <c r="E371" s="20"/>
      <c r="F371" s="15" t="e">
        <f t="shared" si="9"/>
        <v>#DIV/0!</v>
      </c>
    </row>
    <row r="372" spans="1:7" ht="15.75" customHeight="1" outlineLevel="1" thickBot="1">
      <c r="A372" s="66" t="s">
        <v>35</v>
      </c>
      <c r="B372" s="66" t="s">
        <v>61</v>
      </c>
      <c r="C372" s="11" t="s">
        <v>7</v>
      </c>
      <c r="D372" s="21">
        <f t="shared" ref="D372:E372" si="14">D373+D374+D375+D376+D377</f>
        <v>0</v>
      </c>
      <c r="E372" s="22">
        <f t="shared" si="14"/>
        <v>0</v>
      </c>
      <c r="F372" s="15" t="e">
        <f t="shared" si="9"/>
        <v>#DIV/0!</v>
      </c>
      <c r="G372" t="s">
        <v>170</v>
      </c>
    </row>
    <row r="373" spans="1:7" ht="22.5" outlineLevel="1" thickBot="1">
      <c r="A373" s="67"/>
      <c r="B373" s="67"/>
      <c r="C373" s="4" t="s">
        <v>6</v>
      </c>
      <c r="D373" s="24"/>
      <c r="E373" s="20"/>
      <c r="F373" s="15" t="e">
        <f t="shared" si="9"/>
        <v>#DIV/0!</v>
      </c>
    </row>
    <row r="374" spans="1:7" ht="15.75" outlineLevel="1" thickBot="1">
      <c r="A374" s="67"/>
      <c r="B374" s="67"/>
      <c r="C374" s="4" t="s">
        <v>17</v>
      </c>
      <c r="D374" s="24"/>
      <c r="E374" s="20"/>
      <c r="F374" s="15" t="e">
        <f t="shared" ref="F374:F377" si="15">E374/D374</f>
        <v>#DIV/0!</v>
      </c>
      <c r="G374" t="s">
        <v>226</v>
      </c>
    </row>
    <row r="375" spans="1:7" ht="15.75" outlineLevel="1" thickBot="1">
      <c r="A375" s="67"/>
      <c r="B375" s="67"/>
      <c r="C375" s="4" t="s">
        <v>18</v>
      </c>
      <c r="D375" s="24"/>
      <c r="E375" s="20"/>
      <c r="F375" s="15" t="e">
        <f t="shared" si="15"/>
        <v>#DIV/0!</v>
      </c>
    </row>
    <row r="376" spans="1:7" ht="22.5" outlineLevel="1" thickBot="1">
      <c r="A376" s="67"/>
      <c r="B376" s="67"/>
      <c r="C376" s="4" t="s">
        <v>19</v>
      </c>
      <c r="D376" s="24"/>
      <c r="E376" s="20"/>
      <c r="F376" s="15" t="e">
        <f t="shared" si="15"/>
        <v>#DIV/0!</v>
      </c>
    </row>
    <row r="377" spans="1:7" ht="22.5" outlineLevel="1" thickBot="1">
      <c r="A377" s="68"/>
      <c r="B377" s="68"/>
      <c r="C377" s="4" t="s">
        <v>83</v>
      </c>
      <c r="D377" s="24"/>
      <c r="E377" s="20"/>
      <c r="F377" s="15" t="e">
        <f t="shared" si="15"/>
        <v>#DIV/0!</v>
      </c>
    </row>
  </sheetData>
  <mergeCells count="130">
    <mergeCell ref="G247:I247"/>
    <mergeCell ref="A342:A347"/>
    <mergeCell ref="B342:B347"/>
    <mergeCell ref="B324:B329"/>
    <mergeCell ref="A324:A329"/>
    <mergeCell ref="A306:A311"/>
    <mergeCell ref="B306:B311"/>
    <mergeCell ref="A312:A317"/>
    <mergeCell ref="B312:B317"/>
    <mergeCell ref="A300:A305"/>
    <mergeCell ref="B300:B305"/>
    <mergeCell ref="A336:A341"/>
    <mergeCell ref="B336:B341"/>
    <mergeCell ref="A318:A323"/>
    <mergeCell ref="B318:B323"/>
    <mergeCell ref="A330:A335"/>
    <mergeCell ref="B330:B335"/>
    <mergeCell ref="A282:A287"/>
    <mergeCell ref="B282:B287"/>
    <mergeCell ref="A264:A269"/>
    <mergeCell ref="B264:B269"/>
    <mergeCell ref="A270:A275"/>
    <mergeCell ref="B270:B275"/>
    <mergeCell ref="A288:A293"/>
    <mergeCell ref="A372:A377"/>
    <mergeCell ref="B372:B377"/>
    <mergeCell ref="A360:A365"/>
    <mergeCell ref="B360:B365"/>
    <mergeCell ref="A366:A371"/>
    <mergeCell ref="B366:B371"/>
    <mergeCell ref="A348:A353"/>
    <mergeCell ref="B348:B353"/>
    <mergeCell ref="A354:A359"/>
    <mergeCell ref="B354:B359"/>
    <mergeCell ref="B288:B293"/>
    <mergeCell ref="A294:A299"/>
    <mergeCell ref="B294:B299"/>
    <mergeCell ref="A276:A281"/>
    <mergeCell ref="B276:B281"/>
    <mergeCell ref="A252:A257"/>
    <mergeCell ref="B252:B257"/>
    <mergeCell ref="A258:A263"/>
    <mergeCell ref="B258:B263"/>
    <mergeCell ref="A240:A245"/>
    <mergeCell ref="B240:B245"/>
    <mergeCell ref="A234:A239"/>
    <mergeCell ref="B234:B239"/>
    <mergeCell ref="A222:A227"/>
    <mergeCell ref="B222:B227"/>
    <mergeCell ref="A228:A233"/>
    <mergeCell ref="B228:B233"/>
    <mergeCell ref="A246:A251"/>
    <mergeCell ref="B246:B251"/>
    <mergeCell ref="A210:A215"/>
    <mergeCell ref="B210:B215"/>
    <mergeCell ref="A216:A221"/>
    <mergeCell ref="B216:B221"/>
    <mergeCell ref="A198:A203"/>
    <mergeCell ref="B198:B203"/>
    <mergeCell ref="A204:A209"/>
    <mergeCell ref="B204:B209"/>
    <mergeCell ref="A186:A191"/>
    <mergeCell ref="B186:B191"/>
    <mergeCell ref="A192:A197"/>
    <mergeCell ref="B192:B197"/>
    <mergeCell ref="A174:A179"/>
    <mergeCell ref="B174:B179"/>
    <mergeCell ref="A180:A185"/>
    <mergeCell ref="B180:B185"/>
    <mergeCell ref="A144:A149"/>
    <mergeCell ref="B144:B149"/>
    <mergeCell ref="A156:A161"/>
    <mergeCell ref="B156:B161"/>
    <mergeCell ref="A138:A143"/>
    <mergeCell ref="B138:B143"/>
    <mergeCell ref="A150:A155"/>
    <mergeCell ref="B150:B155"/>
    <mergeCell ref="A162:A167"/>
    <mergeCell ref="B162:B167"/>
    <mergeCell ref="A168:A173"/>
    <mergeCell ref="B168:B173"/>
    <mergeCell ref="A126:A131"/>
    <mergeCell ref="B126:B131"/>
    <mergeCell ref="A132:A137"/>
    <mergeCell ref="B132:B137"/>
    <mergeCell ref="A72:A77"/>
    <mergeCell ref="B72:B77"/>
    <mergeCell ref="A114:A119"/>
    <mergeCell ref="B114:B119"/>
    <mergeCell ref="A120:A125"/>
    <mergeCell ref="B120:B125"/>
    <mergeCell ref="A102:A107"/>
    <mergeCell ref="B102:B107"/>
    <mergeCell ref="A108:A113"/>
    <mergeCell ref="B108:B113"/>
    <mergeCell ref="A90:A95"/>
    <mergeCell ref="B90:B95"/>
    <mergeCell ref="A96:A101"/>
    <mergeCell ref="B96:B101"/>
    <mergeCell ref="B29:B34"/>
    <mergeCell ref="A17:A22"/>
    <mergeCell ref="A23:A28"/>
    <mergeCell ref="A29:A34"/>
    <mergeCell ref="A5:F5"/>
    <mergeCell ref="D7:F7"/>
    <mergeCell ref="A16:E16"/>
    <mergeCell ref="A7:A8"/>
    <mergeCell ref="B7:B8"/>
    <mergeCell ref="C7:C8"/>
    <mergeCell ref="A10:B15"/>
    <mergeCell ref="B17:B22"/>
    <mergeCell ref="B23:B28"/>
    <mergeCell ref="E2:F2"/>
    <mergeCell ref="A35:A40"/>
    <mergeCell ref="B35:B40"/>
    <mergeCell ref="A41:A46"/>
    <mergeCell ref="B41:B46"/>
    <mergeCell ref="A59:A64"/>
    <mergeCell ref="B59:B64"/>
    <mergeCell ref="A47:A52"/>
    <mergeCell ref="B47:B52"/>
    <mergeCell ref="A53:A58"/>
    <mergeCell ref="B53:B58"/>
    <mergeCell ref="A78:A83"/>
    <mergeCell ref="B78:B83"/>
    <mergeCell ref="A84:A89"/>
    <mergeCell ref="B84:B89"/>
    <mergeCell ref="A65:A70"/>
    <mergeCell ref="B65:B70"/>
    <mergeCell ref="A71:C71"/>
  </mergeCells>
  <pageMargins left="0.51181102362204722" right="0.31496062992125984" top="0.35433070866141736" bottom="0.35433070866141736" header="0.31496062992125984" footer="0.31496062992125984"/>
  <pageSetup paperSize="9" scale="99" orientation="portrait" verticalDpi="0" r:id="rId1"/>
  <rowBreaks count="4" manualBreakCount="4">
    <brk id="207" max="5" man="1"/>
    <brk id="245" max="16383" man="1"/>
    <brk id="285" max="5" man="1"/>
    <brk id="3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E71"/>
  <sheetViews>
    <sheetView view="pageBreakPreview" zoomScale="90" zoomScaleNormal="100" zoomScaleSheetLayoutView="90" workbookViewId="0">
      <selection activeCell="B74" sqref="B74"/>
    </sheetView>
  </sheetViews>
  <sheetFormatPr defaultRowHeight="15" outlineLevelRow="1"/>
  <cols>
    <col min="1" max="1" width="50.5703125" customWidth="1"/>
    <col min="2" max="2" width="84.7109375" customWidth="1"/>
  </cols>
  <sheetData>
    <row r="2" spans="1:5" ht="15" customHeight="1">
      <c r="A2" s="102" t="s">
        <v>24</v>
      </c>
      <c r="B2" s="102"/>
      <c r="C2" s="42"/>
      <c r="D2" s="42"/>
      <c r="E2" s="42"/>
    </row>
    <row r="3" spans="1:5" ht="15.75">
      <c r="D3" s="5"/>
    </row>
    <row r="4" spans="1:5" ht="15" customHeight="1">
      <c r="A4" s="103" t="s">
        <v>267</v>
      </c>
      <c r="B4" s="103"/>
      <c r="C4" s="43"/>
      <c r="D4" s="43"/>
      <c r="E4" s="43"/>
    </row>
    <row r="5" spans="1:5" ht="15.75" thickBot="1">
      <c r="D5" s="6"/>
    </row>
    <row r="6" spans="1:5" ht="39" customHeight="1">
      <c r="A6" s="108" t="s">
        <v>117</v>
      </c>
      <c r="B6" s="109"/>
    </row>
    <row r="7" spans="1:5" ht="11.25" customHeight="1">
      <c r="A7" s="110"/>
      <c r="B7" s="111"/>
    </row>
    <row r="8" spans="1:5" ht="17.25" customHeight="1" thickBot="1">
      <c r="A8" s="112" t="s">
        <v>268</v>
      </c>
      <c r="B8" s="113"/>
    </row>
    <row r="9" spans="1:5" ht="31.5" customHeight="1" outlineLevel="1" thickBot="1">
      <c r="A9" s="106" t="s">
        <v>22</v>
      </c>
      <c r="B9" s="107"/>
    </row>
    <row r="10" spans="1:5" ht="23.25" customHeight="1" outlineLevel="1" thickBot="1">
      <c r="A10" s="104" t="s">
        <v>25</v>
      </c>
      <c r="B10" s="105"/>
    </row>
    <row r="11" spans="1:5" ht="21" customHeight="1" outlineLevel="1" thickBot="1">
      <c r="A11" s="114" t="s">
        <v>163</v>
      </c>
      <c r="B11" s="115"/>
    </row>
    <row r="12" spans="1:5" ht="43.5" customHeight="1" outlineLevel="1" thickBot="1">
      <c r="A12" s="53" t="s">
        <v>227</v>
      </c>
      <c r="B12" s="38" t="s">
        <v>269</v>
      </c>
    </row>
    <row r="13" spans="1:5" ht="43.5" customHeight="1" outlineLevel="1" thickBot="1">
      <c r="A13" s="53" t="s">
        <v>228</v>
      </c>
      <c r="B13" s="38" t="s">
        <v>270</v>
      </c>
    </row>
    <row r="14" spans="1:5" ht="51.75" customHeight="1" outlineLevel="1" thickBot="1">
      <c r="A14" s="59" t="s">
        <v>255</v>
      </c>
      <c r="B14" s="38" t="s">
        <v>271</v>
      </c>
    </row>
    <row r="15" spans="1:5" ht="38.25" customHeight="1" outlineLevel="1" thickBot="1">
      <c r="A15" s="53" t="s">
        <v>256</v>
      </c>
      <c r="B15" s="38" t="s">
        <v>234</v>
      </c>
    </row>
    <row r="16" spans="1:5" ht="17.25" customHeight="1" outlineLevel="1" thickBot="1">
      <c r="A16" s="114" t="s">
        <v>229</v>
      </c>
      <c r="B16" s="115"/>
    </row>
    <row r="17" spans="1:2" ht="50.25" customHeight="1" outlineLevel="1" thickBot="1">
      <c r="A17" s="53" t="s">
        <v>230</v>
      </c>
      <c r="B17" s="38" t="s">
        <v>272</v>
      </c>
    </row>
    <row r="18" spans="1:2" ht="26.25" customHeight="1" outlineLevel="1" thickBot="1">
      <c r="A18" s="114" t="s">
        <v>231</v>
      </c>
      <c r="B18" s="115"/>
    </row>
    <row r="19" spans="1:2" ht="43.5" customHeight="1" outlineLevel="1" thickBot="1">
      <c r="A19" s="53" t="s">
        <v>232</v>
      </c>
      <c r="B19" s="38" t="s">
        <v>234</v>
      </c>
    </row>
    <row r="20" spans="1:2" ht="55.5" customHeight="1" outlineLevel="1" thickBot="1">
      <c r="A20" s="53" t="s">
        <v>233</v>
      </c>
      <c r="B20" s="38" t="s">
        <v>234</v>
      </c>
    </row>
    <row r="21" spans="1:2" ht="23.25" customHeight="1" thickBot="1">
      <c r="A21" s="106" t="s">
        <v>23</v>
      </c>
      <c r="B21" s="107"/>
    </row>
    <row r="22" spans="1:2" ht="36" customHeight="1" thickBot="1">
      <c r="A22" s="100" t="s">
        <v>123</v>
      </c>
      <c r="B22" s="101"/>
    </row>
    <row r="23" spans="1:2" ht="34.5" customHeight="1" thickBot="1">
      <c r="A23" s="40" t="s">
        <v>118</v>
      </c>
      <c r="B23" s="38" t="s">
        <v>273</v>
      </c>
    </row>
    <row r="24" spans="1:2" ht="73.5" customHeight="1" thickBot="1">
      <c r="A24" s="40" t="s">
        <v>119</v>
      </c>
      <c r="B24" s="60" t="s">
        <v>274</v>
      </c>
    </row>
    <row r="25" spans="1:2" ht="37.5" customHeight="1" thickBot="1">
      <c r="A25" s="40" t="s">
        <v>120</v>
      </c>
      <c r="B25" s="60" t="s">
        <v>258</v>
      </c>
    </row>
    <row r="26" spans="1:2" ht="30" customHeight="1" thickBot="1">
      <c r="A26" s="40" t="s">
        <v>121</v>
      </c>
      <c r="B26" s="38" t="s">
        <v>275</v>
      </c>
    </row>
    <row r="27" spans="1:2" ht="32.25" customHeight="1" thickBot="1">
      <c r="A27" s="40" t="s">
        <v>122</v>
      </c>
      <c r="B27" s="38" t="s">
        <v>276</v>
      </c>
    </row>
    <row r="28" spans="1:2" ht="37.5" customHeight="1" thickBot="1">
      <c r="A28" s="100" t="s">
        <v>124</v>
      </c>
      <c r="B28" s="101"/>
    </row>
    <row r="29" spans="1:2" ht="30" customHeight="1" thickBot="1">
      <c r="A29" s="41" t="s">
        <v>125</v>
      </c>
      <c r="B29" s="60" t="s">
        <v>259</v>
      </c>
    </row>
    <row r="30" spans="1:2" ht="45" customHeight="1" thickBot="1">
      <c r="A30" s="40" t="s">
        <v>126</v>
      </c>
      <c r="B30" s="60" t="s">
        <v>160</v>
      </c>
    </row>
    <row r="31" spans="1:2" ht="51.75" customHeight="1" thickBot="1">
      <c r="A31" s="40" t="s">
        <v>127</v>
      </c>
      <c r="B31" s="60" t="s">
        <v>277</v>
      </c>
    </row>
    <row r="32" spans="1:2" ht="34.5" customHeight="1" thickBot="1">
      <c r="A32" s="40" t="s">
        <v>128</v>
      </c>
      <c r="B32" s="60" t="s">
        <v>257</v>
      </c>
    </row>
    <row r="33" spans="1:2" ht="37.5" customHeight="1" thickBot="1">
      <c r="A33" s="40" t="s">
        <v>129</v>
      </c>
      <c r="B33" s="60" t="s">
        <v>257</v>
      </c>
    </row>
    <row r="34" spans="1:2" ht="36.75" customHeight="1" thickBot="1">
      <c r="A34" s="100" t="s">
        <v>130</v>
      </c>
      <c r="B34" s="101"/>
    </row>
    <row r="35" spans="1:2" ht="39.75" customHeight="1" thickBot="1">
      <c r="A35" s="40" t="s">
        <v>239</v>
      </c>
      <c r="B35" s="38" t="s">
        <v>278</v>
      </c>
    </row>
    <row r="36" spans="1:2" ht="69" customHeight="1" thickBot="1">
      <c r="A36" s="40" t="s">
        <v>240</v>
      </c>
      <c r="B36" s="38" t="s">
        <v>279</v>
      </c>
    </row>
    <row r="37" spans="1:2" ht="36.75" customHeight="1" thickBot="1">
      <c r="A37" s="40" t="s">
        <v>131</v>
      </c>
      <c r="B37" s="38" t="s">
        <v>280</v>
      </c>
    </row>
    <row r="38" spans="1:2" ht="81.75" customHeight="1" thickBot="1">
      <c r="A38" s="40" t="s">
        <v>241</v>
      </c>
      <c r="B38" s="38" t="s">
        <v>281</v>
      </c>
    </row>
    <row r="39" spans="1:2" ht="37.5" customHeight="1" thickBot="1">
      <c r="A39" s="40" t="s">
        <v>242</v>
      </c>
      <c r="B39" s="38" t="s">
        <v>282</v>
      </c>
    </row>
    <row r="40" spans="1:2" ht="30.75" customHeight="1" thickBot="1">
      <c r="A40" s="40" t="s">
        <v>235</v>
      </c>
      <c r="B40" s="38" t="s">
        <v>148</v>
      </c>
    </row>
    <row r="41" spans="1:2" ht="40.5" customHeight="1" thickBot="1">
      <c r="A41" s="40" t="s">
        <v>236</v>
      </c>
      <c r="B41" s="38" t="s">
        <v>260</v>
      </c>
    </row>
    <row r="42" spans="1:2" ht="56.25" customHeight="1" thickBot="1">
      <c r="A42" s="40" t="s">
        <v>243</v>
      </c>
      <c r="B42" s="38" t="s">
        <v>90</v>
      </c>
    </row>
    <row r="43" spans="1:2" ht="31.5" customHeight="1" thickBot="1">
      <c r="A43" s="40" t="s">
        <v>244</v>
      </c>
      <c r="B43" s="38" t="s">
        <v>149</v>
      </c>
    </row>
    <row r="44" spans="1:2" ht="31.5" customHeight="1" thickBot="1">
      <c r="A44" s="40" t="s">
        <v>245</v>
      </c>
      <c r="B44" s="38" t="s">
        <v>150</v>
      </c>
    </row>
    <row r="45" spans="1:2" ht="31.5" customHeight="1" thickBot="1">
      <c r="A45" s="40" t="s">
        <v>246</v>
      </c>
      <c r="B45" s="38" t="s">
        <v>283</v>
      </c>
    </row>
    <row r="46" spans="1:2" ht="31.5" customHeight="1" thickBot="1">
      <c r="A46" s="40" t="s">
        <v>247</v>
      </c>
      <c r="B46" s="38" t="s">
        <v>261</v>
      </c>
    </row>
    <row r="47" spans="1:2" ht="63.75" customHeight="1" thickBot="1">
      <c r="A47" s="40" t="s">
        <v>248</v>
      </c>
      <c r="B47" s="38" t="s">
        <v>237</v>
      </c>
    </row>
    <row r="48" spans="1:2" ht="38.25" customHeight="1" thickBot="1">
      <c r="A48" s="40" t="s">
        <v>249</v>
      </c>
      <c r="B48" s="38" t="s">
        <v>262</v>
      </c>
    </row>
    <row r="49" spans="1:2" ht="33" customHeight="1" thickBot="1">
      <c r="A49" s="40" t="s">
        <v>250</v>
      </c>
      <c r="B49" s="38" t="s">
        <v>238</v>
      </c>
    </row>
    <row r="50" spans="1:2" ht="79.5" customHeight="1" thickBot="1">
      <c r="A50" s="39" t="s">
        <v>251</v>
      </c>
      <c r="B50" s="38" t="s">
        <v>152</v>
      </c>
    </row>
    <row r="51" spans="1:2" ht="94.5" customHeight="1" thickBot="1">
      <c r="A51" s="39" t="s">
        <v>132</v>
      </c>
      <c r="B51" s="38" t="s">
        <v>284</v>
      </c>
    </row>
    <row r="52" spans="1:2" ht="33.75" customHeight="1" thickBot="1">
      <c r="A52" s="40" t="s">
        <v>252</v>
      </c>
      <c r="B52" s="38" t="s">
        <v>152</v>
      </c>
    </row>
    <row r="53" spans="1:2" ht="49.5" customHeight="1" thickBot="1">
      <c r="A53" s="100" t="s">
        <v>133</v>
      </c>
      <c r="B53" s="101"/>
    </row>
    <row r="54" spans="1:2" ht="36" customHeight="1" thickBot="1">
      <c r="A54" s="40" t="s">
        <v>134</v>
      </c>
      <c r="B54" s="38" t="s">
        <v>158</v>
      </c>
    </row>
    <row r="55" spans="1:2" ht="31.5" customHeight="1" thickBot="1">
      <c r="A55" s="40" t="s">
        <v>135</v>
      </c>
      <c r="B55" s="38" t="s">
        <v>263</v>
      </c>
    </row>
    <row r="56" spans="1:2" ht="36" customHeight="1" thickBot="1">
      <c r="A56" s="40" t="s">
        <v>136</v>
      </c>
      <c r="B56" s="38" t="s">
        <v>159</v>
      </c>
    </row>
    <row r="57" spans="1:2" ht="33" customHeight="1" thickBot="1">
      <c r="A57" s="40" t="s">
        <v>137</v>
      </c>
      <c r="B57" s="38" t="s">
        <v>152</v>
      </c>
    </row>
    <row r="58" spans="1:2" ht="33" customHeight="1" thickBot="1">
      <c r="A58" s="40" t="s">
        <v>138</v>
      </c>
      <c r="B58" s="38" t="s">
        <v>153</v>
      </c>
    </row>
    <row r="59" spans="1:2" ht="27.75" customHeight="1" thickBot="1">
      <c r="A59" s="40" t="s">
        <v>139</v>
      </c>
      <c r="B59" s="38" t="s">
        <v>152</v>
      </c>
    </row>
    <row r="60" spans="1:2" ht="84" customHeight="1" thickBot="1">
      <c r="A60" s="40" t="s">
        <v>140</v>
      </c>
      <c r="B60" s="38" t="s">
        <v>154</v>
      </c>
    </row>
    <row r="61" spans="1:2" ht="83.25" customHeight="1" thickBot="1">
      <c r="A61" s="40" t="s">
        <v>141</v>
      </c>
      <c r="B61" s="38" t="s">
        <v>155</v>
      </c>
    </row>
    <row r="62" spans="1:2" ht="42" customHeight="1" thickBot="1">
      <c r="A62" s="100" t="s">
        <v>162</v>
      </c>
      <c r="B62" s="101"/>
    </row>
    <row r="63" spans="1:2" ht="38.25" customHeight="1" thickBot="1">
      <c r="A63" s="40" t="s">
        <v>142</v>
      </c>
      <c r="B63" s="38" t="s">
        <v>156</v>
      </c>
    </row>
    <row r="64" spans="1:2" ht="38.25" customHeight="1" thickBot="1">
      <c r="A64" s="40" t="s">
        <v>143</v>
      </c>
      <c r="B64" s="38" t="s">
        <v>156</v>
      </c>
    </row>
    <row r="65" spans="1:2" ht="38.25" customHeight="1" thickBot="1">
      <c r="A65" s="40" t="s">
        <v>144</v>
      </c>
      <c r="B65" s="38" t="s">
        <v>285</v>
      </c>
    </row>
    <row r="66" spans="1:2" ht="38.25" customHeight="1" thickBot="1">
      <c r="A66" s="40" t="s">
        <v>145</v>
      </c>
      <c r="B66" s="38" t="s">
        <v>264</v>
      </c>
    </row>
    <row r="67" spans="1:2" ht="38.25" customHeight="1" thickBot="1">
      <c r="A67" s="40" t="s">
        <v>146</v>
      </c>
      <c r="B67" s="38" t="s">
        <v>234</v>
      </c>
    </row>
    <row r="68" spans="1:2" ht="38.25" customHeight="1" thickBot="1">
      <c r="A68" s="40" t="s">
        <v>147</v>
      </c>
      <c r="B68" s="38" t="s">
        <v>234</v>
      </c>
    </row>
    <row r="70" spans="1:2" ht="15.75">
      <c r="A70" s="99" t="s">
        <v>286</v>
      </c>
      <c r="B70" s="99"/>
    </row>
    <row r="71" spans="1:2" ht="15.75">
      <c r="A71" s="99" t="s">
        <v>157</v>
      </c>
      <c r="B71" s="99"/>
    </row>
  </sheetData>
  <mergeCells count="18">
    <mergeCell ref="A2:B2"/>
    <mergeCell ref="A4:B4"/>
    <mergeCell ref="A70:B70"/>
    <mergeCell ref="A10:B10"/>
    <mergeCell ref="A22:B22"/>
    <mergeCell ref="A9:B9"/>
    <mergeCell ref="A21:B21"/>
    <mergeCell ref="A6:B6"/>
    <mergeCell ref="A7:B7"/>
    <mergeCell ref="A8:B8"/>
    <mergeCell ref="A11:B11"/>
    <mergeCell ref="A16:B16"/>
    <mergeCell ref="A18:B18"/>
    <mergeCell ref="A71:B71"/>
    <mergeCell ref="A28:B28"/>
    <mergeCell ref="A34:B34"/>
    <mergeCell ref="A53:B53"/>
    <mergeCell ref="A62:B62"/>
  </mergeCells>
  <pageMargins left="0.31496062992125984" right="0.31496062992125984" top="0.35433070866141736" bottom="0.35433070866141736" header="0.31496062992125984" footer="0.31496062992125984"/>
  <pageSetup paperSize="9" scale="71" orientation="portrait" verticalDpi="0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5.Оп.отч.испол.пл.реал.МП_МОЙ</vt:lpstr>
      <vt:lpstr>пояс.зап. к опер.отчету</vt:lpstr>
      <vt:lpstr>'пояс.зап. к опер.отчету'!Область_печати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2022-11-15T09:08:41Z</dcterms:modified>
</cp:coreProperties>
</file>