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ОБРАЗЕЦ" sheetId="1" r:id="rId1"/>
    <sheet name="01_01_07" sheetId="2" r:id="rId2"/>
    <sheet name="2007" sheetId="3" r:id="rId3"/>
    <sheet name="2007 с одн д зн" sheetId="4" r:id="rId4"/>
    <sheet name="2008" sheetId="5" r:id="rId5"/>
    <sheet name="2013" sheetId="6" r:id="rId6"/>
  </sheets>
  <definedNames>
    <definedName name="_xlnm.Print_Area" localSheetId="5">'2013'!$A$1:$F$50</definedName>
  </definedNames>
  <calcPr fullCalcOnLoad="1"/>
</workbook>
</file>

<file path=xl/sharedStrings.xml><?xml version="1.0" encoding="utf-8"?>
<sst xmlns="http://schemas.openxmlformats.org/spreadsheetml/2006/main" count="455" uniqueCount="195">
  <si>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</si>
  <si>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</si>
  <si>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</si>
  <si>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</si>
  <si>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</si>
  <si>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</si>
  <si>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</si>
  <si>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</si>
  <si>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</si>
  <si>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</si>
  <si>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</si>
  <si>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</si>
  <si>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</si>
  <si>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</si>
  <si>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</si>
  <si>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</si>
  <si>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</si>
  <si>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</si>
  <si>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</si>
  <si>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</si>
  <si>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</si>
  <si>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</si>
  <si>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</si>
  <si>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</si>
  <si>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</si>
  <si>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</si>
  <si>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</si>
  <si>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</si>
  <si>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</si>
  <si>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</si>
  <si>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</si>
  <si>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</si>
  <si>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</si>
  <si>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</si>
  <si>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</si>
  <si>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</si>
  <si>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</si>
  <si>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</si>
  <si>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</si>
  <si>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</si>
  <si>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</si>
  <si>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</si>
  <si>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</si>
  <si>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</si>
  <si>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</si>
  <si>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</si>
  <si>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</si>
  <si>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</si>
  <si>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</si>
  <si>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</si>
  <si>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</si>
  <si>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</si>
  <si>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</si>
  <si>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</si>
  <si>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</si>
  <si>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</si>
  <si>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</si>
  <si>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</si>
  <si>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</si>
  <si>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</si>
  <si>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</si>
  <si>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</si>
  <si>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</si>
  <si>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</si>
  <si>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</si>
  <si>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</si>
  <si>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</si>
  <si>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</si>
  <si>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</si>
  <si>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</si>
  <si>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</si>
  <si>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</si>
  <si>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</si>
  <si>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</si>
  <si>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</si>
  <si>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</si>
  <si>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</si>
  <si>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</si>
  <si>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</si>
  <si>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</si>
  <si>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</si>
  <si>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</si>
  <si>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</si>
  <si>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</si>
  <si>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</si>
  <si>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</si>
  <si>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</si>
  <si>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</si>
  <si>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</si>
  <si>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</si>
  <si>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</si>
  <si>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</si>
  <si>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</si>
  <si>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</si>
  <si>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</si>
  <si>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</si>
  <si>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</si>
  <si>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</si>
  <si>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</si>
  <si>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</si>
  <si>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</si>
  <si>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</si>
  <si>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</si>
  <si>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</si>
  <si>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</si>
  <si>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</si>
  <si>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</si>
  <si>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</si>
  <si>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</si>
  <si>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</si>
  <si>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</si>
  <si>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</si>
  <si>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</si>
  <si>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</si>
  <si>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</si>
  <si>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</si>
  <si>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</si>
  <si>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</si>
  <si>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</si>
  <si>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</si>
  <si>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</si>
  <si>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2 02 03000 00 0000 151</t>
  </si>
  <si>
    <t>2 02 04000 00 0000 151</t>
  </si>
  <si>
    <t>Иные межбюджетные трансферты</t>
  </si>
  <si>
    <t>1 08 04020 01 0000 110</t>
  </si>
  <si>
    <t>1 11 09045 10 0000 120</t>
  </si>
  <si>
    <t>от  __ ______  2009г.№____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</si>
  <si>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</si>
  <si>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</si>
  <si>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</si>
  <si>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</si>
  <si>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</si>
  <si>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</si>
  <si>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</si>
  <si>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</si>
  <si>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</si>
  <si>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</si>
  <si>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</si>
  <si>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</si>
  <si>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</si>
  <si>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</si>
  <si>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</si>
  <si>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</si>
  <si>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</si>
  <si>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</si>
  <si>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</si>
  <si>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Уточнённый  план на 2008год, (тыс.руб.)</t>
  </si>
  <si>
    <t>Первоначальный план                            2008 года,             тыс.руб.</t>
  </si>
  <si>
    <t>Исполнение за            2008 год, (тыс.руб.)</t>
  </si>
  <si>
    <t xml:space="preserve">% исполнения за 2008 год к уточненному плану </t>
  </si>
  <si>
    <t>ДОХОДЫ (налоговые, неналоговые)</t>
  </si>
  <si>
    <t>НАЛОГИ НА ПРИБЫЛЬ, ДОХОДЫ:</t>
  </si>
  <si>
    <t>НАЛОГИ НА ИМУЩЕСТВО:</t>
  </si>
  <si>
    <t>ГОСУДАРСТВЕННАЯ ПОШЛИНА, СБОРЫ</t>
  </si>
  <si>
    <t xml:space="preserve"> -     </t>
  </si>
  <si>
    <t>ДОХОДЫ ОТ ИСПОЛЬЗОВАНИЯ ИМУЩЕСТВА, НАХОДЯЩЕГОСЯ В ГОСУДАРСТВЕННОЙ И МУНИЦИПАЛЬНОЙ СОБСТВЕННОСТИ: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</si>
  <si>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автономоных учреждений, а также имущества муниципальных унитарных предприятий, в том числе казенных)</t>
  </si>
  <si>
    <t>ДОХОДЫ  ОТ ПРОДАЖИ МАТЕРИАЛЬНЫХ И НЕМАТЕРИАЛЬНЫХ АКТИВОВ:</t>
  </si>
  <si>
    <t>ПРОЧИЕ НЕНАЛОГОВЫЕ ДОХОДЫ:</t>
  </si>
  <si>
    <t>Дотации  бюджетам субъектов  Российской Федерации и муниципальных образований</t>
  </si>
  <si>
    <t>Субсидии 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</si>
  <si>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</si>
  <si>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2 02 04999 10 0000 151</t>
  </si>
  <si>
    <t>Прочие межюджетные трансферты, передаваемые бюджетам поселений</t>
  </si>
  <si>
    <t>ДОХОДЫ ОТ ПРЕДПРИНИМАТЕЛЬСКОЙ И ИНОЙ ПРИНОСЯЩЕЙ ДОХОД ДЕЯТЕЛЬНОСТИ</t>
  </si>
  <si>
    <t>3 02 01000 00 0000 000</t>
  </si>
  <si>
    <t>Доходы от продажи услуг, оказываемых учреждениями , находящимися в ведении органов местного самоуправления поселений</t>
  </si>
  <si>
    <t>3 03 02050 10 0000 000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</si>
  <si>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</si>
  <si>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</si>
  <si>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Поступление доходов в бюджет муниципального образования Войсковицкое  сельское  поселение  за  2008 год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</si>
  <si>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</si>
  <si>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</si>
  <si>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</si>
  <si>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 xml:space="preserve">Прочие межбюджетные трансферты, передаваемые бюджетам поселений </t>
  </si>
  <si>
    <t>Первоначальний план на 2012год, (тыс.руб.)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</si>
  <si>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</si>
  <si>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</si>
  <si>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</si>
  <si>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</si>
  <si>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</si>
  <si>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</si>
  <si>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</si>
  <si>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Поступление доходов в бюджет муниципального образования Войсковицкое  сельское  поселение  за  2013 год</t>
  </si>
  <si>
    <t>Уточнённый  план доходов на 2013год, (тыс.руб.)</t>
  </si>
  <si>
    <t>Исполнение за               2013 год, (тыс.руб.)</t>
  </si>
  <si>
    <t xml:space="preserve">% исполнения за 2013 год к уточненному плану 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</si>
  <si>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</si>
  <si>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</si>
  <si>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</si>
  <si>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</si>
  <si>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</si>
  <si>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</si>
  <si>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</si>
  <si>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от  16.04.2014 г.№12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</si>
</sst>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  <numFmt numFmtId="178" formatCode="_-* #,##0.00000_р_._-;\-* #,##0.00000_р_._-;_-* &quot;-&quot;?????_р_.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1" fillId="0" borderId="11" xfId="0" applyFont="1" applyFill="1" applyBorder="1" applyAlignment="1">
      <alignment horizontal="center" vertical="distributed"/>
    </xf>
    <xf numFmtId="0" fontId="4" fillId="0" borderId="3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3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177" fontId="13" fillId="0" borderId="39" xfId="0" applyNumberFormat="1" applyFont="1" applyBorder="1" applyAlignment="1">
      <alignment vertical="top"/>
    </xf>
    <xf numFmtId="177" fontId="10" fillId="0" borderId="39" xfId="0" applyNumberFormat="1" applyFont="1" applyBorder="1" applyAlignment="1">
      <alignment vertical="top"/>
    </xf>
    <xf numFmtId="0" fontId="11" fillId="0" borderId="39" xfId="0" applyFont="1" applyBorder="1" applyAlignment="1">
      <alignment vertical="top" wrapText="1"/>
    </xf>
    <xf numFmtId="177" fontId="12" fillId="0" borderId="39" xfId="0" applyNumberFormat="1" applyFont="1" applyBorder="1" applyAlignment="1">
      <alignment vertical="top"/>
    </xf>
    <xf numFmtId="49" fontId="8" fillId="0" borderId="39" xfId="0" applyNumberFormat="1" applyFont="1" applyBorder="1" applyAlignment="1">
      <alignment vertical="top"/>
    </xf>
    <xf numFmtId="0" fontId="8" fillId="0" borderId="39" xfId="0" applyFont="1" applyBorder="1" applyAlignment="1">
      <alignment vertical="top" wrapText="1"/>
    </xf>
    <xf numFmtId="49" fontId="8" fillId="0" borderId="39" xfId="0" applyNumberFormat="1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8" fillId="33" borderId="39" xfId="0" applyFont="1" applyFill="1" applyBorder="1" applyAlignment="1">
      <alignment vertical="top" wrapText="1"/>
    </xf>
    <xf numFmtId="0" fontId="9" fillId="0" borderId="39" xfId="0" applyFont="1" applyBorder="1" applyAlignment="1">
      <alignment vertical="top"/>
    </xf>
    <xf numFmtId="177" fontId="12" fillId="33" borderId="39" xfId="0" applyNumberFormat="1" applyFont="1" applyFill="1" applyBorder="1" applyAlignment="1">
      <alignment vertical="top"/>
    </xf>
    <xf numFmtId="177" fontId="10" fillId="0" borderId="39" xfId="0" applyNumberFormat="1" applyFont="1" applyBorder="1" applyAlignment="1">
      <alignment vertical="top" wrapText="1"/>
    </xf>
    <xf numFmtId="177" fontId="12" fillId="0" borderId="39" xfId="0" applyNumberFormat="1" applyFont="1" applyFill="1" applyBorder="1" applyAlignment="1">
      <alignment vertical="top"/>
    </xf>
    <xf numFmtId="177" fontId="12" fillId="34" borderId="39" xfId="0" applyNumberFormat="1" applyFont="1" applyFill="1" applyBorder="1" applyAlignment="1">
      <alignment vertical="top"/>
    </xf>
    <xf numFmtId="175" fontId="2" fillId="0" borderId="15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distributed"/>
    </xf>
    <xf numFmtId="175" fontId="1" fillId="0" borderId="15" xfId="0" applyNumberFormat="1" applyFont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center" wrapText="1"/>
    </xf>
    <xf numFmtId="177" fontId="13" fillId="35" borderId="39" xfId="0" applyNumberFormat="1" applyFont="1" applyFill="1" applyBorder="1" applyAlignment="1">
      <alignment vertical="top"/>
    </xf>
    <xf numFmtId="177" fontId="10" fillId="35" borderId="39" xfId="0" applyNumberFormat="1" applyFont="1" applyFill="1" applyBorder="1" applyAlignment="1">
      <alignment vertical="top"/>
    </xf>
    <xf numFmtId="177" fontId="12" fillId="35" borderId="39" xfId="0" applyNumberFormat="1" applyFont="1" applyFill="1" applyBorder="1" applyAlignment="1">
      <alignment vertical="top"/>
    </xf>
    <xf numFmtId="177" fontId="10" fillId="35" borderId="39" xfId="0" applyNumberFormat="1" applyFont="1" applyFill="1" applyBorder="1" applyAlignment="1">
      <alignment vertical="top" wrapText="1"/>
    </xf>
    <xf numFmtId="177" fontId="12" fillId="36" borderId="39" xfId="0" applyNumberFormat="1" applyFont="1" applyFill="1" applyBorder="1" applyAlignment="1">
      <alignment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0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1" xfId="0" applyFont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justify"/>
    </xf>
    <xf numFmtId="0" fontId="10" fillId="0" borderId="39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16" t="s">
        <v>0</v>
      </c>
      <c r="C1" s="116"/>
      <c r="D1" s="116"/>
      <c r="E1" s="116"/>
      <c r="F1" s="116"/>
    </row>
    <row r="2" spans="1:6" ht="12.75" customHeight="1">
      <c r="A2" s="116" t="s">
        <v>1</v>
      </c>
      <c r="B2" s="116"/>
      <c r="C2" s="116"/>
      <c r="D2" s="116"/>
      <c r="E2" s="116"/>
      <c r="F2" s="116"/>
    </row>
    <row r="3" spans="2:6" ht="12.75" customHeight="1">
      <c r="B3" s="116" t="s">
        <v>2</v>
      </c>
      <c r="C3" s="116"/>
      <c r="D3" s="116"/>
      <c r="E3" s="116"/>
      <c r="F3" s="116"/>
    </row>
    <row r="5" spans="1:3" ht="13.5" thickBot="1">
      <c r="A5" s="117" t="s">
        <v>3</v>
      </c>
      <c r="B5" s="117"/>
      <c r="C5" s="117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16" t="s">
        <v>0</v>
      </c>
      <c r="C1" s="116"/>
      <c r="D1" s="116"/>
      <c r="E1" s="116"/>
      <c r="F1" s="116"/>
    </row>
    <row r="2" spans="1:6" ht="12.75" customHeight="1">
      <c r="A2" s="116" t="s">
        <v>70</v>
      </c>
      <c r="B2" s="116"/>
      <c r="C2" s="116"/>
      <c r="D2" s="116"/>
      <c r="E2" s="116"/>
      <c r="F2" s="116"/>
    </row>
    <row r="3" spans="2:6" ht="12.75" customHeight="1">
      <c r="B3" s="116" t="s">
        <v>71</v>
      </c>
      <c r="C3" s="116"/>
      <c r="D3" s="116"/>
      <c r="E3" s="116"/>
      <c r="F3" s="116"/>
    </row>
    <row r="5" spans="1:3" ht="13.5" thickBot="1">
      <c r="A5" s="117" t="s">
        <v>67</v>
      </c>
      <c r="B5" s="117"/>
      <c r="C5" s="117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19" t="s">
        <v>0</v>
      </c>
      <c r="E1" s="119"/>
    </row>
    <row r="2" spans="3:5" ht="25.5" customHeight="1">
      <c r="C2" s="120" t="s">
        <v>70</v>
      </c>
      <c r="D2" s="120"/>
      <c r="E2" s="120"/>
    </row>
    <row r="3" spans="3:5" ht="17.25" customHeight="1">
      <c r="C3" s="119" t="s">
        <v>95</v>
      </c>
      <c r="D3" s="119"/>
      <c r="E3" s="119"/>
    </row>
    <row r="4" spans="1:5" ht="13.5" thickBot="1">
      <c r="A4" s="118" t="s">
        <v>96</v>
      </c>
      <c r="B4" s="118"/>
      <c r="C4" s="118"/>
      <c r="D4" s="118"/>
      <c r="E4" s="118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19" t="s">
        <v>0</v>
      </c>
      <c r="D1" s="119"/>
      <c r="E1" s="119"/>
      <c r="F1" s="119"/>
    </row>
    <row r="2" spans="3:6" ht="25.5" customHeight="1">
      <c r="C2" s="120" t="s">
        <v>70</v>
      </c>
      <c r="D2" s="120"/>
      <c r="E2" s="120"/>
      <c r="F2" s="120"/>
    </row>
    <row r="3" spans="3:6" ht="17.25" customHeight="1">
      <c r="C3" s="119" t="s">
        <v>100</v>
      </c>
      <c r="D3" s="119"/>
      <c r="E3" s="119"/>
      <c r="F3" s="119"/>
    </row>
    <row r="4" spans="1:5" ht="13.5" thickBot="1">
      <c r="A4" s="118" t="s">
        <v>96</v>
      </c>
      <c r="B4" s="118"/>
      <c r="C4" s="118"/>
      <c r="D4" s="118"/>
      <c r="E4" s="118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B14" sqref="B14"/>
    </sheetView>
  </sheetViews>
  <sheetFormatPr defaultColWidth="9.140625" defaultRowHeight="12.75"/>
  <cols>
    <col min="1" max="1" width="19.57421875" style="0" customWidth="1"/>
  </cols>
  <sheetData>
    <row r="1" spans="1:6" ht="12.75">
      <c r="A1" s="1"/>
      <c r="B1" s="1"/>
      <c r="C1" s="85" t="s">
        <v>0</v>
      </c>
      <c r="D1" s="85"/>
      <c r="E1" s="85"/>
      <c r="F1" s="85"/>
    </row>
    <row r="2" spans="1:6" ht="12.75">
      <c r="A2" s="1"/>
      <c r="B2" s="1"/>
      <c r="C2" s="85" t="s">
        <v>70</v>
      </c>
      <c r="D2" s="85"/>
      <c r="E2" s="85"/>
      <c r="F2" s="85"/>
    </row>
    <row r="3" spans="1:6" ht="12.75">
      <c r="A3" s="1"/>
      <c r="B3" s="1"/>
      <c r="C3" s="85" t="s">
        <v>126</v>
      </c>
      <c r="D3" s="85"/>
      <c r="E3" s="85"/>
      <c r="F3" s="85"/>
    </row>
    <row r="4" spans="1:6" ht="27.75" customHeight="1">
      <c r="A4" s="121" t="s">
        <v>170</v>
      </c>
      <c r="B4" s="121"/>
      <c r="C4" s="121"/>
      <c r="D4" s="121"/>
      <c r="E4" s="121"/>
      <c r="F4" s="121"/>
    </row>
    <row r="5" spans="1:6" ht="78.75" customHeight="1">
      <c r="A5" s="82" t="s">
        <v>4</v>
      </c>
      <c r="B5" s="82" t="s">
        <v>75</v>
      </c>
      <c r="C5" s="82" t="s">
        <v>146</v>
      </c>
      <c r="D5" s="82" t="s">
        <v>147</v>
      </c>
      <c r="E5" s="82" t="s">
        <v>148</v>
      </c>
      <c r="F5" s="82" t="s">
        <v>149</v>
      </c>
    </row>
    <row r="6" spans="1:6" ht="12.75">
      <c r="A6" s="88" t="s">
        <v>5</v>
      </c>
      <c r="B6" s="88" t="s">
        <v>150</v>
      </c>
      <c r="C6" s="89">
        <v>11880.82</v>
      </c>
      <c r="D6" s="89">
        <v>8763</v>
      </c>
      <c r="E6" s="89">
        <v>12462.17</v>
      </c>
      <c r="F6" s="88">
        <v>104.9</v>
      </c>
    </row>
    <row r="7" spans="1:6" ht="12.75">
      <c r="A7" s="23" t="s">
        <v>7</v>
      </c>
      <c r="B7" s="23" t="s">
        <v>151</v>
      </c>
      <c r="C7" s="83">
        <v>7900</v>
      </c>
      <c r="D7" s="83">
        <v>5800</v>
      </c>
      <c r="E7" s="83">
        <v>8390.14</v>
      </c>
      <c r="F7" s="23">
        <v>106.2</v>
      </c>
    </row>
    <row r="8" spans="1:6" ht="12.75">
      <c r="A8" s="23" t="s">
        <v>9</v>
      </c>
      <c r="B8" s="23" t="s">
        <v>10</v>
      </c>
      <c r="C8" s="83">
        <v>7900</v>
      </c>
      <c r="D8" s="83">
        <v>5800</v>
      </c>
      <c r="E8" s="83">
        <v>8390.14</v>
      </c>
      <c r="F8" s="23">
        <v>106.2</v>
      </c>
    </row>
    <row r="9" spans="1:6" ht="12.75">
      <c r="A9" s="23" t="s">
        <v>11</v>
      </c>
      <c r="B9" s="23" t="s">
        <v>152</v>
      </c>
      <c r="C9" s="83">
        <v>1236</v>
      </c>
      <c r="D9" s="23">
        <v>575</v>
      </c>
      <c r="E9" s="83">
        <v>1369.85</v>
      </c>
      <c r="F9" s="23">
        <v>110.8</v>
      </c>
    </row>
    <row r="10" spans="1:6" ht="12.75">
      <c r="A10" s="23" t="s">
        <v>47</v>
      </c>
      <c r="B10" s="23" t="s">
        <v>13</v>
      </c>
      <c r="C10" s="23">
        <v>136</v>
      </c>
      <c r="D10" s="23">
        <v>121</v>
      </c>
      <c r="E10" s="23">
        <v>160.96</v>
      </c>
      <c r="F10" s="23">
        <v>118.4</v>
      </c>
    </row>
    <row r="11" spans="1:6" ht="12.75">
      <c r="A11" s="23" t="s">
        <v>48</v>
      </c>
      <c r="B11" s="23" t="s">
        <v>14</v>
      </c>
      <c r="C11" s="83">
        <v>1100</v>
      </c>
      <c r="D11" s="23">
        <v>454</v>
      </c>
      <c r="E11" s="83">
        <v>1208.89</v>
      </c>
      <c r="F11" s="23">
        <v>109.9</v>
      </c>
    </row>
    <row r="12" spans="1:6" ht="12.75" hidden="1">
      <c r="A12" s="23" t="s">
        <v>15</v>
      </c>
      <c r="B12" s="23" t="s">
        <v>153</v>
      </c>
      <c r="C12" s="23" t="s">
        <v>154</v>
      </c>
      <c r="D12" s="23" t="s">
        <v>154</v>
      </c>
      <c r="E12" s="23" t="s">
        <v>154</v>
      </c>
      <c r="F12" s="23" t="e">
        <v>#DIV/0!</v>
      </c>
    </row>
    <row r="13" spans="1:6" ht="12.75" hidden="1">
      <c r="A13" s="23" t="s">
        <v>124</v>
      </c>
      <c r="B13" s="23" t="s">
        <v>107</v>
      </c>
      <c r="C13" s="23"/>
      <c r="D13" s="23"/>
      <c r="E13" s="23"/>
      <c r="F13" s="23" t="e">
        <v>#DIV/0!</v>
      </c>
    </row>
    <row r="14" spans="1:6" ht="12.75">
      <c r="A14" s="23" t="s">
        <v>15</v>
      </c>
      <c r="B14" s="23" t="s">
        <v>155</v>
      </c>
      <c r="C14" s="83">
        <v>1853</v>
      </c>
      <c r="D14" s="83">
        <v>1838</v>
      </c>
      <c r="E14" s="83">
        <v>1838.68</v>
      </c>
      <c r="F14" s="23">
        <v>99.2</v>
      </c>
    </row>
    <row r="15" spans="1:6" ht="12.75">
      <c r="A15" s="23" t="s">
        <v>108</v>
      </c>
      <c r="B15" s="84" t="s">
        <v>109</v>
      </c>
      <c r="C15" s="83">
        <v>1313</v>
      </c>
      <c r="D15" s="83">
        <v>1313</v>
      </c>
      <c r="E15" s="83">
        <v>1209</v>
      </c>
      <c r="F15" s="23">
        <v>92.1</v>
      </c>
    </row>
    <row r="16" spans="1:6" ht="12.75">
      <c r="A16" s="23" t="s">
        <v>110</v>
      </c>
      <c r="B16" s="23" t="s">
        <v>111</v>
      </c>
      <c r="C16" s="23">
        <v>540</v>
      </c>
      <c r="D16" s="23">
        <v>525</v>
      </c>
      <c r="E16" s="23">
        <v>592.89</v>
      </c>
      <c r="F16" s="23">
        <v>109.8</v>
      </c>
    </row>
    <row r="17" spans="1:6" ht="12.75">
      <c r="A17" s="23" t="s">
        <v>125</v>
      </c>
      <c r="B17" s="23" t="s">
        <v>156</v>
      </c>
      <c r="C17" s="23"/>
      <c r="D17" s="23"/>
      <c r="E17" s="23">
        <v>36.79</v>
      </c>
      <c r="F17" s="23"/>
    </row>
    <row r="18" spans="1:6" ht="12.75">
      <c r="A18" s="23" t="s">
        <v>112</v>
      </c>
      <c r="B18" s="23" t="s">
        <v>157</v>
      </c>
      <c r="C18" s="23">
        <v>85</v>
      </c>
      <c r="D18" s="23">
        <v>100</v>
      </c>
      <c r="E18" s="23">
        <v>89.07</v>
      </c>
      <c r="F18" s="23">
        <v>104.8</v>
      </c>
    </row>
    <row r="19" spans="1:6" ht="12.75">
      <c r="A19" s="23" t="s">
        <v>113</v>
      </c>
      <c r="B19" s="23" t="s">
        <v>114</v>
      </c>
      <c r="C19" s="23">
        <v>85</v>
      </c>
      <c r="D19" s="23">
        <v>100</v>
      </c>
      <c r="E19" s="23">
        <v>89.07</v>
      </c>
      <c r="F19" s="23">
        <v>104.8</v>
      </c>
    </row>
    <row r="20" spans="1:6" ht="12.75">
      <c r="A20" s="23" t="s">
        <v>31</v>
      </c>
      <c r="B20" s="23" t="s">
        <v>158</v>
      </c>
      <c r="C20" s="23" t="s">
        <v>154</v>
      </c>
      <c r="D20" s="23" t="s">
        <v>154</v>
      </c>
      <c r="E20" s="23">
        <v>-32.29</v>
      </c>
      <c r="F20" s="23"/>
    </row>
    <row r="21" spans="1:6" ht="12.75">
      <c r="A21" s="23" t="s">
        <v>78</v>
      </c>
      <c r="B21" s="23" t="s">
        <v>32</v>
      </c>
      <c r="C21" s="23"/>
      <c r="D21" s="23"/>
      <c r="E21" s="23">
        <v>-32.29</v>
      </c>
      <c r="F21" s="23"/>
    </row>
    <row r="22" spans="1:6" ht="12.75">
      <c r="A22" s="88" t="s">
        <v>58</v>
      </c>
      <c r="B22" s="88" t="s">
        <v>59</v>
      </c>
      <c r="C22" s="89">
        <v>16126.5</v>
      </c>
      <c r="D22" s="89">
        <v>12432.5</v>
      </c>
      <c r="E22" s="89">
        <v>16122.62</v>
      </c>
      <c r="F22" s="88">
        <v>100</v>
      </c>
    </row>
    <row r="23" spans="1:6" ht="12.75">
      <c r="A23" s="23" t="s">
        <v>34</v>
      </c>
      <c r="B23" s="23" t="s">
        <v>57</v>
      </c>
      <c r="C23" s="83">
        <v>16126.5</v>
      </c>
      <c r="D23" s="83">
        <v>12432.5</v>
      </c>
      <c r="E23" s="83">
        <v>16122.62</v>
      </c>
      <c r="F23" s="23">
        <v>100</v>
      </c>
    </row>
    <row r="24" spans="1:6" ht="12.75">
      <c r="A24" s="23" t="s">
        <v>79</v>
      </c>
      <c r="B24" s="23" t="s">
        <v>159</v>
      </c>
      <c r="C24" s="83">
        <v>12521</v>
      </c>
      <c r="D24" s="83">
        <v>12190.8</v>
      </c>
      <c r="E24" s="83">
        <v>12521</v>
      </c>
      <c r="F24" s="23">
        <v>100</v>
      </c>
    </row>
    <row r="25" spans="1:6" ht="12.75">
      <c r="A25" s="23" t="s">
        <v>115</v>
      </c>
      <c r="B25" s="23" t="s">
        <v>116</v>
      </c>
      <c r="C25" s="83">
        <v>4227.8</v>
      </c>
      <c r="D25" s="83">
        <v>4227.8</v>
      </c>
      <c r="E25" s="83">
        <v>4227.8</v>
      </c>
      <c r="F25" s="23">
        <v>100</v>
      </c>
    </row>
    <row r="26" spans="1:6" ht="12.75">
      <c r="A26" s="23" t="s">
        <v>115</v>
      </c>
      <c r="B26" s="23" t="s">
        <v>117</v>
      </c>
      <c r="C26" s="83">
        <v>8293.2</v>
      </c>
      <c r="D26" s="83">
        <v>7963</v>
      </c>
      <c r="E26" s="83">
        <v>8293.2</v>
      </c>
      <c r="F26" s="23">
        <v>100</v>
      </c>
    </row>
    <row r="27" spans="1:6" ht="12.75">
      <c r="A27" s="23" t="s">
        <v>118</v>
      </c>
      <c r="B27" s="23" t="s">
        <v>160</v>
      </c>
      <c r="C27" s="83">
        <v>3320</v>
      </c>
      <c r="D27" s="23" t="s">
        <v>154</v>
      </c>
      <c r="E27" s="83">
        <v>3316.12</v>
      </c>
      <c r="F27" s="23">
        <v>99.9</v>
      </c>
    </row>
    <row r="28" spans="1:6" ht="12.75">
      <c r="A28" s="23" t="s">
        <v>120</v>
      </c>
      <c r="B28" s="23" t="s">
        <v>88</v>
      </c>
      <c r="C28" s="83">
        <v>3320</v>
      </c>
      <c r="D28" s="23"/>
      <c r="E28" s="83">
        <v>3316.12</v>
      </c>
      <c r="F28" s="23">
        <v>99.9</v>
      </c>
    </row>
    <row r="29" spans="1:6" ht="12.75">
      <c r="A29" s="23" t="s">
        <v>121</v>
      </c>
      <c r="B29" s="23" t="s">
        <v>161</v>
      </c>
      <c r="C29" s="23">
        <v>254.1</v>
      </c>
      <c r="D29" s="23">
        <v>233.3</v>
      </c>
      <c r="E29" s="23">
        <v>254.1</v>
      </c>
      <c r="F29" s="23">
        <v>100</v>
      </c>
    </row>
    <row r="30" spans="1:6" ht="12.75">
      <c r="A30" s="23" t="s">
        <v>105</v>
      </c>
      <c r="B30" s="23" t="s">
        <v>106</v>
      </c>
      <c r="C30" s="23">
        <v>254.1</v>
      </c>
      <c r="D30" s="23">
        <v>233.3</v>
      </c>
      <c r="E30" s="23">
        <v>254.1</v>
      </c>
      <c r="F30" s="23">
        <v>100</v>
      </c>
    </row>
    <row r="31" spans="1:6" ht="12.75">
      <c r="A31" s="23" t="s">
        <v>122</v>
      </c>
      <c r="B31" s="23" t="s">
        <v>123</v>
      </c>
      <c r="C31" s="23">
        <v>31.4</v>
      </c>
      <c r="D31" s="23">
        <v>8.4</v>
      </c>
      <c r="E31" s="23">
        <v>31.4</v>
      </c>
      <c r="F31" s="23">
        <v>100</v>
      </c>
    </row>
    <row r="32" spans="1:6" ht="12.75">
      <c r="A32" s="23" t="s">
        <v>103</v>
      </c>
      <c r="B32" s="23" t="s">
        <v>104</v>
      </c>
      <c r="C32" s="23">
        <v>8.4</v>
      </c>
      <c r="D32" s="23">
        <v>8.4</v>
      </c>
      <c r="E32" s="23">
        <v>8.4</v>
      </c>
      <c r="F32" s="23">
        <v>100</v>
      </c>
    </row>
    <row r="33" spans="1:6" ht="12.75">
      <c r="A33" s="23" t="s">
        <v>162</v>
      </c>
      <c r="B33" s="23" t="s">
        <v>163</v>
      </c>
      <c r="C33" s="23">
        <v>23</v>
      </c>
      <c r="D33" s="23"/>
      <c r="E33" s="23">
        <v>23</v>
      </c>
      <c r="F33" s="23">
        <v>100</v>
      </c>
    </row>
    <row r="34" spans="1:6" ht="12.75">
      <c r="A34" s="88" t="s">
        <v>38</v>
      </c>
      <c r="B34" s="88" t="s">
        <v>164</v>
      </c>
      <c r="C34" s="88">
        <v>806.82</v>
      </c>
      <c r="D34" s="88">
        <v>450</v>
      </c>
      <c r="E34" s="88">
        <v>806.72</v>
      </c>
      <c r="F34" s="88">
        <v>100</v>
      </c>
    </row>
    <row r="35" spans="1:6" ht="12.75">
      <c r="A35" s="23" t="s">
        <v>165</v>
      </c>
      <c r="B35" s="23" t="s">
        <v>41</v>
      </c>
      <c r="C35" s="23">
        <v>611.82</v>
      </c>
      <c r="D35" s="23">
        <v>450</v>
      </c>
      <c r="E35" s="23">
        <v>611.72</v>
      </c>
      <c r="F35" s="23">
        <v>100</v>
      </c>
    </row>
    <row r="36" spans="1:6" ht="12.75">
      <c r="A36" s="23" t="s">
        <v>90</v>
      </c>
      <c r="B36" s="23" t="s">
        <v>166</v>
      </c>
      <c r="C36" s="23">
        <v>611.82</v>
      </c>
      <c r="D36" s="23">
        <v>450</v>
      </c>
      <c r="E36" s="23">
        <v>611.72</v>
      </c>
      <c r="F36" s="23">
        <v>100</v>
      </c>
    </row>
    <row r="37" spans="1:6" ht="12.75">
      <c r="A37" s="23" t="s">
        <v>167</v>
      </c>
      <c r="B37" s="23" t="s">
        <v>168</v>
      </c>
      <c r="C37" s="23">
        <v>195</v>
      </c>
      <c r="D37" s="23" t="s">
        <v>154</v>
      </c>
      <c r="E37" s="23">
        <v>195</v>
      </c>
      <c r="F37" s="23">
        <v>100</v>
      </c>
    </row>
    <row r="38" spans="1:6" ht="12.75">
      <c r="A38" s="23" t="s">
        <v>91</v>
      </c>
      <c r="B38" s="23" t="s">
        <v>169</v>
      </c>
      <c r="C38" s="23">
        <v>195</v>
      </c>
      <c r="D38" s="23"/>
      <c r="E38" s="23">
        <v>195</v>
      </c>
      <c r="F38" s="23">
        <v>100</v>
      </c>
    </row>
    <row r="39" spans="1:6" ht="12.75">
      <c r="A39" s="81" t="s">
        <v>44</v>
      </c>
      <c r="B39" s="81"/>
      <c r="C39" s="86">
        <v>28007.32</v>
      </c>
      <c r="D39" s="86">
        <v>21195.5</v>
      </c>
      <c r="E39" s="86">
        <v>28584.79</v>
      </c>
      <c r="F39" s="87">
        <v>102.1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21.8515625" style="0" customWidth="1"/>
    <col min="2" max="2" width="44.57421875" style="0" customWidth="1"/>
    <col min="3" max="3" width="14.28125" style="0" hidden="1" customWidth="1"/>
    <col min="4" max="4" width="13.421875" style="0" customWidth="1"/>
    <col min="5" max="5" width="15.00390625" style="0" customWidth="1"/>
    <col min="6" max="6" width="11.7109375" style="0" customWidth="1"/>
  </cols>
  <sheetData>
    <row r="1" spans="3:6" ht="12.75" customHeight="1">
      <c r="C1" s="117" t="s">
        <v>0</v>
      </c>
      <c r="D1" s="117"/>
      <c r="E1" s="117"/>
      <c r="F1" s="117"/>
    </row>
    <row r="2" spans="3:6" ht="25.5" customHeight="1">
      <c r="C2" s="120" t="s">
        <v>70</v>
      </c>
      <c r="D2" s="120"/>
      <c r="E2" s="120"/>
      <c r="F2" s="120"/>
    </row>
    <row r="3" spans="3:6" ht="17.25" customHeight="1">
      <c r="C3" s="119" t="s">
        <v>194</v>
      </c>
      <c r="D3" s="119"/>
      <c r="E3" s="119"/>
      <c r="F3" s="119"/>
    </row>
    <row r="4" spans="1:6" ht="13.5" customHeight="1" thickBot="1">
      <c r="A4" s="122" t="s">
        <v>183</v>
      </c>
      <c r="B4" s="122"/>
      <c r="C4" s="122"/>
      <c r="D4" s="122"/>
      <c r="E4" s="122"/>
      <c r="F4" s="122"/>
    </row>
    <row r="5" spans="1:6" ht="62.25" customHeight="1" thickBot="1">
      <c r="A5" s="108" t="s">
        <v>4</v>
      </c>
      <c r="B5" s="79" t="s">
        <v>75</v>
      </c>
      <c r="C5" s="110" t="s">
        <v>175</v>
      </c>
      <c r="D5" s="90" t="s">
        <v>184</v>
      </c>
      <c r="E5" s="80" t="s">
        <v>185</v>
      </c>
      <c r="F5" s="80" t="s">
        <v>186</v>
      </c>
    </row>
    <row r="6" spans="1:6" ht="13.5" customHeight="1">
      <c r="A6" s="91"/>
      <c r="B6" s="92" t="s">
        <v>127</v>
      </c>
      <c r="C6" s="111">
        <f>C8+C10+C14+C17+C22+C27+C30+C32</f>
        <v>23000.6</v>
      </c>
      <c r="D6" s="93">
        <f>D8+D10+D14+D17+D22+D27+D30+D32</f>
        <v>26636.81</v>
      </c>
      <c r="E6" s="93">
        <f>E8+E10+E14+E17+E22+E27+E30+E32</f>
        <v>25666.279999999995</v>
      </c>
      <c r="F6" s="107">
        <f>E6/D6</f>
        <v>0.9635643307137752</v>
      </c>
    </row>
    <row r="7" spans="1:6" ht="14.25" customHeight="1">
      <c r="A7" s="91"/>
      <c r="B7" s="92" t="s">
        <v>128</v>
      </c>
      <c r="C7" s="111">
        <f>C8+C10+C14</f>
        <v>19850.6</v>
      </c>
      <c r="D7" s="93">
        <f>D8+D10+D14</f>
        <v>20514.4</v>
      </c>
      <c r="E7" s="93">
        <f>E8+E10+E14</f>
        <v>19626.129999999997</v>
      </c>
      <c r="F7" s="107">
        <f aca="true" t="shared" si="0" ref="F7:F50">E7/D7</f>
        <v>0.9567001715867877</v>
      </c>
    </row>
    <row r="8" spans="1:6" ht="13.5" customHeight="1">
      <c r="A8" s="91" t="s">
        <v>7</v>
      </c>
      <c r="B8" s="91" t="s">
        <v>129</v>
      </c>
      <c r="C8" s="112">
        <f>C9</f>
        <v>13685.7</v>
      </c>
      <c r="D8" s="94">
        <f>D9</f>
        <v>14430</v>
      </c>
      <c r="E8" s="94">
        <f>E9</f>
        <v>15199.72</v>
      </c>
      <c r="F8" s="107">
        <f t="shared" si="0"/>
        <v>1.0533416493416492</v>
      </c>
    </row>
    <row r="9" spans="1:6" ht="15.75">
      <c r="A9" s="91" t="s">
        <v>9</v>
      </c>
      <c r="B9" s="95" t="s">
        <v>10</v>
      </c>
      <c r="C9" s="113">
        <v>13685.7</v>
      </c>
      <c r="D9" s="96">
        <v>14430</v>
      </c>
      <c r="E9" s="96">
        <v>15199.72</v>
      </c>
      <c r="F9" s="109">
        <f t="shared" si="0"/>
        <v>1.0533416493416492</v>
      </c>
    </row>
    <row r="10" spans="1:6" ht="15.75">
      <c r="A10" s="91" t="s">
        <v>11</v>
      </c>
      <c r="B10" s="91" t="s">
        <v>130</v>
      </c>
      <c r="C10" s="112">
        <f>C11+C12+C13</f>
        <v>6164.9</v>
      </c>
      <c r="D10" s="94">
        <f>D11+D12+D13</f>
        <v>6084.4</v>
      </c>
      <c r="E10" s="94">
        <f>E11+E12+E13</f>
        <v>4426.41</v>
      </c>
      <c r="F10" s="107">
        <f t="shared" si="0"/>
        <v>0.7275014791926895</v>
      </c>
    </row>
    <row r="11" spans="1:6" ht="15.75">
      <c r="A11" s="91" t="s">
        <v>47</v>
      </c>
      <c r="B11" s="91" t="s">
        <v>13</v>
      </c>
      <c r="C11" s="113">
        <v>415.4</v>
      </c>
      <c r="D11" s="96">
        <v>415.4</v>
      </c>
      <c r="E11" s="96">
        <v>235.94</v>
      </c>
      <c r="F11" s="107">
        <f t="shared" si="0"/>
        <v>0.5679826673086182</v>
      </c>
    </row>
    <row r="12" spans="1:6" ht="14.25" customHeight="1">
      <c r="A12" s="91" t="s">
        <v>131</v>
      </c>
      <c r="B12" s="91" t="s">
        <v>132</v>
      </c>
      <c r="C12" s="113">
        <v>3149.5</v>
      </c>
      <c r="D12" s="96">
        <v>3469</v>
      </c>
      <c r="E12" s="96">
        <v>3725.28</v>
      </c>
      <c r="F12" s="107">
        <f t="shared" si="0"/>
        <v>1.073877198039781</v>
      </c>
    </row>
    <row r="13" spans="1:6" ht="13.5" customHeight="1">
      <c r="A13" s="91" t="s">
        <v>48</v>
      </c>
      <c r="B13" s="91" t="s">
        <v>14</v>
      </c>
      <c r="C13" s="113">
        <v>2600</v>
      </c>
      <c r="D13" s="96">
        <v>2200</v>
      </c>
      <c r="E13" s="96">
        <v>465.19</v>
      </c>
      <c r="F13" s="107">
        <f t="shared" si="0"/>
        <v>0.21145</v>
      </c>
    </row>
    <row r="14" spans="1:6" ht="15.75" customHeight="1" hidden="1">
      <c r="A14" s="91" t="s">
        <v>133</v>
      </c>
      <c r="B14" s="95" t="s">
        <v>134</v>
      </c>
      <c r="C14" s="112">
        <f>C15</f>
        <v>0</v>
      </c>
      <c r="D14" s="94">
        <f>D15</f>
        <v>0</v>
      </c>
      <c r="E14" s="94">
        <f>E15</f>
        <v>0</v>
      </c>
      <c r="F14" s="107" t="e">
        <f t="shared" si="0"/>
        <v>#DIV/0!</v>
      </c>
    </row>
    <row r="15" spans="1:6" ht="90" customHeight="1" hidden="1">
      <c r="A15" s="97" t="s">
        <v>124</v>
      </c>
      <c r="B15" s="95" t="s">
        <v>107</v>
      </c>
      <c r="C15" s="113">
        <v>0</v>
      </c>
      <c r="D15" s="96">
        <v>0</v>
      </c>
      <c r="E15" s="96">
        <v>0</v>
      </c>
      <c r="F15" s="107" t="e">
        <f t="shared" si="0"/>
        <v>#DIV/0!</v>
      </c>
    </row>
    <row r="16" spans="1:6" ht="15.75">
      <c r="A16" s="97"/>
      <c r="B16" s="92" t="s">
        <v>135</v>
      </c>
      <c r="C16" s="112">
        <f>C17+C22+C27+C30+C32</f>
        <v>3150</v>
      </c>
      <c r="D16" s="94">
        <f>D17+D22+D27+D30+D32</f>
        <v>6122.41</v>
      </c>
      <c r="E16" s="94">
        <f>E17+E22+E27+E30+E32</f>
        <v>6040.150000000001</v>
      </c>
      <c r="F16" s="107">
        <f t="shared" si="0"/>
        <v>0.9865641144581955</v>
      </c>
    </row>
    <row r="17" spans="1:6" ht="60">
      <c r="A17" s="91" t="s">
        <v>15</v>
      </c>
      <c r="B17" s="95" t="s">
        <v>136</v>
      </c>
      <c r="C17" s="112">
        <f>C18+C19+C20+C21</f>
        <v>3100</v>
      </c>
      <c r="D17" s="94">
        <f>D18+D19+D20+D21</f>
        <v>4800</v>
      </c>
      <c r="E17" s="94">
        <f>E18+E19+E20+E21</f>
        <v>4753.6</v>
      </c>
      <c r="F17" s="107">
        <f t="shared" si="0"/>
        <v>0.9903333333333334</v>
      </c>
    </row>
    <row r="18" spans="1:6" ht="105">
      <c r="A18" s="98" t="s">
        <v>108</v>
      </c>
      <c r="B18" s="98" t="s">
        <v>187</v>
      </c>
      <c r="C18" s="113">
        <v>1200</v>
      </c>
      <c r="D18" s="96">
        <v>2800</v>
      </c>
      <c r="E18" s="96">
        <v>2822.05</v>
      </c>
      <c r="F18" s="109">
        <f t="shared" si="0"/>
        <v>1.007875</v>
      </c>
    </row>
    <row r="19" spans="1:6" ht="73.5" customHeight="1">
      <c r="A19" s="98" t="s">
        <v>110</v>
      </c>
      <c r="B19" s="98" t="s">
        <v>111</v>
      </c>
      <c r="C19" s="113">
        <v>1200</v>
      </c>
      <c r="D19" s="96">
        <v>1200</v>
      </c>
      <c r="E19" s="96">
        <v>1087.08</v>
      </c>
      <c r="F19" s="109">
        <f t="shared" si="0"/>
        <v>0.9058999999999999</v>
      </c>
    </row>
    <row r="20" spans="1:6" ht="60">
      <c r="A20" s="99" t="s">
        <v>125</v>
      </c>
      <c r="B20" s="98" t="s">
        <v>137</v>
      </c>
      <c r="C20" s="113">
        <v>0</v>
      </c>
      <c r="D20" s="96">
        <v>50</v>
      </c>
      <c r="E20" s="96">
        <v>35.85</v>
      </c>
      <c r="F20" s="109">
        <f t="shared" si="0"/>
        <v>0.7170000000000001</v>
      </c>
    </row>
    <row r="21" spans="1:6" ht="33.75" customHeight="1">
      <c r="A21" s="99" t="s">
        <v>171</v>
      </c>
      <c r="B21" s="98" t="s">
        <v>172</v>
      </c>
      <c r="C21" s="113">
        <v>700</v>
      </c>
      <c r="D21" s="96">
        <v>750</v>
      </c>
      <c r="E21" s="96">
        <v>808.62</v>
      </c>
      <c r="F21" s="109">
        <f t="shared" si="0"/>
        <v>1.07816</v>
      </c>
    </row>
    <row r="22" spans="1:6" ht="45" hidden="1">
      <c r="A22" s="99" t="s">
        <v>23</v>
      </c>
      <c r="B22" s="98" t="s">
        <v>138</v>
      </c>
      <c r="C22" s="112">
        <f>C23</f>
        <v>0</v>
      </c>
      <c r="D22" s="94">
        <f>D23</f>
        <v>0</v>
      </c>
      <c r="E22" s="94">
        <f>E23</f>
        <v>0</v>
      </c>
      <c r="F22" s="109" t="e">
        <f t="shared" si="0"/>
        <v>#DIV/0!</v>
      </c>
    </row>
    <row r="23" spans="1:6" ht="28.5" hidden="1">
      <c r="A23" s="99" t="s">
        <v>176</v>
      </c>
      <c r="B23" s="100" t="s">
        <v>177</v>
      </c>
      <c r="C23" s="112">
        <f>C24+C25+C26</f>
        <v>0</v>
      </c>
      <c r="D23" s="94">
        <v>0</v>
      </c>
      <c r="E23" s="94">
        <v>0</v>
      </c>
      <c r="F23" s="109" t="e">
        <f t="shared" si="0"/>
        <v>#DIV/0!</v>
      </c>
    </row>
    <row r="24" spans="1:6" ht="30" hidden="1">
      <c r="A24" s="99" t="s">
        <v>178</v>
      </c>
      <c r="B24" s="98" t="s">
        <v>179</v>
      </c>
      <c r="C24" s="113">
        <v>0</v>
      </c>
      <c r="D24" s="96">
        <v>0</v>
      </c>
      <c r="E24" s="96">
        <v>0</v>
      </c>
      <c r="F24" s="109" t="e">
        <f t="shared" si="0"/>
        <v>#DIV/0!</v>
      </c>
    </row>
    <row r="25" spans="1:6" ht="33.75" customHeight="1" hidden="1">
      <c r="A25" s="99" t="s">
        <v>139</v>
      </c>
      <c r="B25" s="98" t="s">
        <v>140</v>
      </c>
      <c r="C25" s="113"/>
      <c r="D25" s="96"/>
      <c r="E25" s="96"/>
      <c r="F25" s="107" t="e">
        <f t="shared" si="0"/>
        <v>#DIV/0!</v>
      </c>
    </row>
    <row r="26" spans="1:6" ht="60" customHeight="1" hidden="1">
      <c r="A26" s="99" t="s">
        <v>141</v>
      </c>
      <c r="B26" s="101" t="s">
        <v>188</v>
      </c>
      <c r="C26" s="113">
        <v>0</v>
      </c>
      <c r="D26" s="96">
        <v>0</v>
      </c>
      <c r="E26" s="96">
        <v>0</v>
      </c>
      <c r="F26" s="107" t="e">
        <f t="shared" si="0"/>
        <v>#DIV/0!</v>
      </c>
    </row>
    <row r="27" spans="1:6" ht="31.5" customHeight="1">
      <c r="A27" s="91" t="s">
        <v>112</v>
      </c>
      <c r="B27" s="95" t="s">
        <v>142</v>
      </c>
      <c r="C27" s="112">
        <f>C28+C29</f>
        <v>50</v>
      </c>
      <c r="D27" s="94">
        <f>D28+D29</f>
        <v>1310</v>
      </c>
      <c r="E27" s="94">
        <f>E28+E29</f>
        <v>1244.12</v>
      </c>
      <c r="F27" s="107">
        <f t="shared" si="0"/>
        <v>0.9497099236641221</v>
      </c>
    </row>
    <row r="28" spans="1:6" ht="120">
      <c r="A28" s="91" t="s">
        <v>180</v>
      </c>
      <c r="B28" s="98" t="s">
        <v>181</v>
      </c>
      <c r="C28" s="113">
        <v>0</v>
      </c>
      <c r="D28" s="96">
        <v>750</v>
      </c>
      <c r="E28" s="96">
        <v>750</v>
      </c>
      <c r="F28" s="109">
        <f t="shared" si="0"/>
        <v>1</v>
      </c>
    </row>
    <row r="29" spans="1:6" ht="60">
      <c r="A29" s="91" t="s">
        <v>182</v>
      </c>
      <c r="B29" s="98" t="s">
        <v>114</v>
      </c>
      <c r="C29" s="113">
        <v>50</v>
      </c>
      <c r="D29" s="96">
        <v>560</v>
      </c>
      <c r="E29" s="96">
        <v>494.12</v>
      </c>
      <c r="F29" s="109">
        <f t="shared" si="0"/>
        <v>0.8823571428571428</v>
      </c>
    </row>
    <row r="30" spans="1:6" ht="30" customHeight="1">
      <c r="A30" s="91"/>
      <c r="B30" s="98" t="s">
        <v>28</v>
      </c>
      <c r="C30" s="112">
        <f>C31</f>
        <v>0</v>
      </c>
      <c r="D30" s="94">
        <f>D31</f>
        <v>1.7</v>
      </c>
      <c r="E30" s="94">
        <f>E31</f>
        <v>31.72</v>
      </c>
      <c r="F30" s="107">
        <f t="shared" si="0"/>
        <v>18.658823529411766</v>
      </c>
    </row>
    <row r="31" spans="1:6" ht="45">
      <c r="A31" s="91" t="s">
        <v>189</v>
      </c>
      <c r="B31" s="98" t="s">
        <v>190</v>
      </c>
      <c r="C31" s="113">
        <v>0</v>
      </c>
      <c r="D31" s="96">
        <v>1.7</v>
      </c>
      <c r="E31" s="96">
        <v>31.72</v>
      </c>
      <c r="F31" s="107">
        <f t="shared" si="0"/>
        <v>18.658823529411766</v>
      </c>
    </row>
    <row r="32" spans="1:6" ht="15.75">
      <c r="A32" s="102" t="s">
        <v>31</v>
      </c>
      <c r="B32" s="102" t="s">
        <v>143</v>
      </c>
      <c r="C32" s="112">
        <f>C33</f>
        <v>0</v>
      </c>
      <c r="D32" s="94">
        <f>D33</f>
        <v>10.71</v>
      </c>
      <c r="E32" s="94">
        <f>E33</f>
        <v>10.71</v>
      </c>
      <c r="F32" s="107">
        <f t="shared" si="0"/>
        <v>1</v>
      </c>
    </row>
    <row r="33" spans="1:6" ht="15.75">
      <c r="A33" s="91" t="s">
        <v>33</v>
      </c>
      <c r="B33" s="102" t="s">
        <v>32</v>
      </c>
      <c r="C33" s="112">
        <f>C34+C35+C36</f>
        <v>0</v>
      </c>
      <c r="D33" s="94">
        <f>D34+D35+D36</f>
        <v>10.71</v>
      </c>
      <c r="E33" s="94">
        <f>E34+E35+E36</f>
        <v>10.71</v>
      </c>
      <c r="F33" s="107">
        <f t="shared" si="0"/>
        <v>1</v>
      </c>
    </row>
    <row r="34" spans="1:6" ht="28.5" customHeight="1" hidden="1">
      <c r="A34" s="91" t="s">
        <v>78</v>
      </c>
      <c r="B34" s="98" t="s">
        <v>72</v>
      </c>
      <c r="C34" s="113"/>
      <c r="D34" s="96"/>
      <c r="E34" s="96"/>
      <c r="F34" s="107" t="e">
        <f t="shared" si="0"/>
        <v>#DIV/0!</v>
      </c>
    </row>
    <row r="35" spans="1:6" ht="32.25" customHeight="1">
      <c r="A35" s="91" t="s">
        <v>144</v>
      </c>
      <c r="B35" s="98" t="s">
        <v>173</v>
      </c>
      <c r="C35" s="113">
        <v>0</v>
      </c>
      <c r="D35" s="103">
        <v>10.71</v>
      </c>
      <c r="E35" s="103">
        <v>10.71</v>
      </c>
      <c r="F35" s="109">
        <f t="shared" si="0"/>
        <v>1</v>
      </c>
    </row>
    <row r="36" spans="1:6" ht="30" customHeight="1" hidden="1">
      <c r="A36" s="91" t="s">
        <v>145</v>
      </c>
      <c r="B36" s="98" t="s">
        <v>173</v>
      </c>
      <c r="C36" s="113">
        <v>0</v>
      </c>
      <c r="D36" s="103">
        <v>0</v>
      </c>
      <c r="E36" s="103">
        <v>0</v>
      </c>
      <c r="F36" s="107" t="e">
        <f t="shared" si="0"/>
        <v>#DIV/0!</v>
      </c>
    </row>
    <row r="37" spans="1:6" ht="15.75">
      <c r="A37" s="91" t="s">
        <v>58</v>
      </c>
      <c r="B37" s="102" t="s">
        <v>59</v>
      </c>
      <c r="C37" s="112">
        <f>C38</f>
        <v>3654.5</v>
      </c>
      <c r="D37" s="94">
        <f>D38</f>
        <v>9058.930000000002</v>
      </c>
      <c r="E37" s="94">
        <f>E38</f>
        <v>9058.930000000002</v>
      </c>
      <c r="F37" s="107">
        <f t="shared" si="0"/>
        <v>1</v>
      </c>
    </row>
    <row r="38" spans="1:6" ht="42.75">
      <c r="A38" s="91" t="s">
        <v>34</v>
      </c>
      <c r="B38" s="100" t="s">
        <v>57</v>
      </c>
      <c r="C38" s="114">
        <f>C39+C42+C44+C47</f>
        <v>3654.5</v>
      </c>
      <c r="D38" s="104">
        <f>D39+D42+D44+D47</f>
        <v>9058.930000000002</v>
      </c>
      <c r="E38" s="104">
        <f>E39+E42+E44+E47</f>
        <v>9058.930000000002</v>
      </c>
      <c r="F38" s="107">
        <f t="shared" si="0"/>
        <v>1</v>
      </c>
    </row>
    <row r="39" spans="1:6" ht="30" customHeight="1">
      <c r="A39" s="91" t="s">
        <v>79</v>
      </c>
      <c r="B39" s="100" t="s">
        <v>191</v>
      </c>
      <c r="C39" s="112">
        <f>C40+C41</f>
        <v>3244.9</v>
      </c>
      <c r="D39" s="94">
        <f>D40+D41</f>
        <v>3244.9</v>
      </c>
      <c r="E39" s="94">
        <f>E40+E41</f>
        <v>3244.9</v>
      </c>
      <c r="F39" s="107">
        <f t="shared" si="0"/>
        <v>1</v>
      </c>
    </row>
    <row r="40" spans="1:6" ht="31.5" customHeight="1">
      <c r="A40" s="91" t="s">
        <v>115</v>
      </c>
      <c r="B40" s="98" t="s">
        <v>116</v>
      </c>
      <c r="C40" s="113">
        <v>2536.8</v>
      </c>
      <c r="D40" s="105">
        <v>2536.8</v>
      </c>
      <c r="E40" s="105">
        <v>2536.8</v>
      </c>
      <c r="F40" s="107">
        <f t="shared" si="0"/>
        <v>1</v>
      </c>
    </row>
    <row r="41" spans="1:6" ht="34.5" customHeight="1">
      <c r="A41" s="91" t="s">
        <v>115</v>
      </c>
      <c r="B41" s="98" t="s">
        <v>117</v>
      </c>
      <c r="C41" s="113">
        <v>708.1</v>
      </c>
      <c r="D41" s="105">
        <v>708.1</v>
      </c>
      <c r="E41" s="105">
        <v>708.1</v>
      </c>
      <c r="F41" s="107">
        <f t="shared" si="0"/>
        <v>1</v>
      </c>
    </row>
    <row r="42" spans="1:6" ht="15.75" customHeight="1">
      <c r="A42" s="102" t="s">
        <v>118</v>
      </c>
      <c r="B42" s="100" t="s">
        <v>119</v>
      </c>
      <c r="C42" s="112">
        <f>C43</f>
        <v>0</v>
      </c>
      <c r="D42" s="94">
        <f>D43</f>
        <v>5303.46</v>
      </c>
      <c r="E42" s="94">
        <f>E43</f>
        <v>5303.46</v>
      </c>
      <c r="F42" s="107">
        <f t="shared" si="0"/>
        <v>1</v>
      </c>
    </row>
    <row r="43" spans="1:6" ht="15.75">
      <c r="A43" s="91" t="s">
        <v>120</v>
      </c>
      <c r="B43" s="98" t="s">
        <v>88</v>
      </c>
      <c r="C43" s="113">
        <v>0</v>
      </c>
      <c r="D43" s="96">
        <v>5303.46</v>
      </c>
      <c r="E43" s="96">
        <v>5303.46</v>
      </c>
      <c r="F43" s="109">
        <f t="shared" si="0"/>
        <v>1</v>
      </c>
    </row>
    <row r="44" spans="1:6" ht="42.75">
      <c r="A44" s="91" t="s">
        <v>121</v>
      </c>
      <c r="B44" s="100" t="s">
        <v>161</v>
      </c>
      <c r="C44" s="112">
        <f>C45+C46</f>
        <v>295.9</v>
      </c>
      <c r="D44" s="94">
        <f>D45+D46</f>
        <v>296.87</v>
      </c>
      <c r="E44" s="94">
        <f>E45+E46</f>
        <v>296.87</v>
      </c>
      <c r="F44" s="107">
        <f t="shared" si="0"/>
        <v>1</v>
      </c>
    </row>
    <row r="45" spans="1:6" ht="60">
      <c r="A45" s="91" t="s">
        <v>105</v>
      </c>
      <c r="B45" s="98" t="s">
        <v>106</v>
      </c>
      <c r="C45" s="115">
        <v>295.9</v>
      </c>
      <c r="D45" s="106">
        <v>295.87</v>
      </c>
      <c r="E45" s="106">
        <v>295.87</v>
      </c>
      <c r="F45" s="109">
        <f t="shared" si="0"/>
        <v>1</v>
      </c>
    </row>
    <row r="46" spans="1:6" ht="45">
      <c r="A46" s="91" t="s">
        <v>192</v>
      </c>
      <c r="B46" s="98" t="s">
        <v>193</v>
      </c>
      <c r="C46" s="115"/>
      <c r="D46" s="106">
        <v>1</v>
      </c>
      <c r="E46" s="106">
        <v>1</v>
      </c>
      <c r="F46" s="109">
        <f t="shared" si="0"/>
        <v>1</v>
      </c>
    </row>
    <row r="47" spans="1:6" ht="15.75">
      <c r="A47" s="91" t="s">
        <v>122</v>
      </c>
      <c r="B47" s="100" t="s">
        <v>123</v>
      </c>
      <c r="C47" s="112">
        <f>C48+C49</f>
        <v>113.7</v>
      </c>
      <c r="D47" s="94">
        <f>D48+D49</f>
        <v>213.7</v>
      </c>
      <c r="E47" s="94">
        <f>E48+E49</f>
        <v>213.7</v>
      </c>
      <c r="F47" s="107">
        <f t="shared" si="0"/>
        <v>1</v>
      </c>
    </row>
    <row r="48" spans="1:6" ht="90">
      <c r="A48" s="91" t="s">
        <v>103</v>
      </c>
      <c r="B48" s="98" t="s">
        <v>104</v>
      </c>
      <c r="C48" s="113">
        <v>13.7</v>
      </c>
      <c r="D48" s="96">
        <v>13.7</v>
      </c>
      <c r="E48" s="96">
        <v>13.7</v>
      </c>
      <c r="F48" s="109">
        <f t="shared" si="0"/>
        <v>1</v>
      </c>
    </row>
    <row r="49" spans="1:6" ht="30">
      <c r="A49" s="91" t="s">
        <v>162</v>
      </c>
      <c r="B49" s="98" t="s">
        <v>174</v>
      </c>
      <c r="C49" s="113">
        <v>100</v>
      </c>
      <c r="D49" s="96">
        <v>200</v>
      </c>
      <c r="E49" s="96">
        <v>200</v>
      </c>
      <c r="F49" s="109">
        <f t="shared" si="0"/>
        <v>1</v>
      </c>
    </row>
    <row r="50" spans="1:6" ht="15.75">
      <c r="A50" s="123" t="s">
        <v>44</v>
      </c>
      <c r="B50" s="123"/>
      <c r="C50" s="112">
        <f>C8+C10+C14+C17+C22+C27+C30+C32+C37</f>
        <v>26655.1</v>
      </c>
      <c r="D50" s="94">
        <f>D8+D10+D14+D17+D22+D27+D30+D32+D37</f>
        <v>35695.740000000005</v>
      </c>
      <c r="E50" s="94">
        <f>E8+E10+E14+E17+E22+E27+E30+E32+E37</f>
        <v>34725.21</v>
      </c>
      <c r="F50" s="107">
        <f t="shared" si="0"/>
        <v>0.9728110413175352</v>
      </c>
    </row>
  </sheetData>
  <sheetProtection/>
  <mergeCells count="5">
    <mergeCell ref="C1:F1"/>
    <mergeCell ref="C2:F2"/>
    <mergeCell ref="C3:F3"/>
    <mergeCell ref="A4:F4"/>
    <mergeCell ref="A50:B50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2014-01-31T08:56:37Z</cp:lastPrinted>
  <dcterms:created xsi:type="dcterms:W3CDTF">1996-10-08T23:32:33Z</dcterms:created>
  <dcterms:modified xsi:type="dcterms:W3CDTF">2014-04-16T10:27:48Z</dcterms:modified>
  <cp:category/>
  <cp:version/>
  <cp:contentType/>
  <cp:contentStatus/>
</cp:coreProperties>
</file>