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1 кв 2014" sheetId="6" r:id="rId6"/>
  </sheets>
  <definedNames>
    <definedName name="_xlnm.Print_Area" localSheetId="5">'1 кв 2014'!$A$1:$F$56</definedName>
  </definedNames>
  <calcPr fullCalcOnLoad="1"/>
</workbook>
</file>

<file path=xl/sharedStrings.xml><?xml version="1.0" encoding="utf-8"?>
<sst xmlns="http://schemas.openxmlformats.org/spreadsheetml/2006/main" count="467" uniqueCount="206">
  <si>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</si>
  <si>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</si>
  <si>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</si>
  <si>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</si>
  <si>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</si>
  <si>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</si>
  <si>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</si>
  <si>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</si>
  <si>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</si>
  <si>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</si>
  <si>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</si>
  <si>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</si>
  <si>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</si>
  <si>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</si>
  <si>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</si>
  <si>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</si>
  <si>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</si>
  <si>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</si>
  <si>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</si>
  <si>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</si>
  <si>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</si>
  <si>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</si>
  <si>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</si>
  <si>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</si>
  <si>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</si>
  <si>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</si>
  <si>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</si>
  <si>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</si>
  <si>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</si>
  <si>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</si>
  <si>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</si>
  <si>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</si>
  <si>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</si>
  <si>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</si>
  <si>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</si>
  <si>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</si>
  <si>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</si>
  <si>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</si>
  <si>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</si>
  <si>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</si>
  <si>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</si>
  <si>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</si>
  <si>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</si>
  <si>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</si>
  <si>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</si>
  <si>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</si>
  <si>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</si>
  <si>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</si>
  <si>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</si>
  <si>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</si>
  <si>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</si>
  <si>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</si>
  <si>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</si>
  <si>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</si>
  <si>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</si>
  <si>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</si>
  <si>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</si>
  <si>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</si>
  <si>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</si>
  <si>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</si>
  <si>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</si>
  <si>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</si>
  <si>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</si>
  <si>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</si>
  <si>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</si>
  <si>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</si>
  <si>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</si>
  <si>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</si>
  <si>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</si>
  <si>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</si>
  <si>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</si>
  <si>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</si>
  <si>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</si>
  <si>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</si>
  <si>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</si>
  <si>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</si>
  <si>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</si>
  <si>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</si>
  <si>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</si>
  <si>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</si>
  <si>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</si>
  <si>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</si>
  <si>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</si>
  <si>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</si>
  <si>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</si>
  <si>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</si>
  <si>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</si>
  <si>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</si>
  <si>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</si>
  <si>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</si>
  <si>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</si>
  <si>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</si>
  <si>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</si>
  <si>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</si>
  <si>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</si>
  <si>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</si>
  <si>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</si>
  <si>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</si>
  <si>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</si>
  <si>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</si>
  <si>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</si>
  <si>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</si>
  <si>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</si>
  <si>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</si>
  <si>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</si>
  <si>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</si>
  <si>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</si>
  <si>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</si>
  <si>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</si>
  <si>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</si>
  <si>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</si>
  <si>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</si>
  <si>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</si>
  <si>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</si>
  <si>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</si>
  <si>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</si>
  <si>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</si>
  <si>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</si>
  <si>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</si>
  <si>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</si>
  <si>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</si>
  <si>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2 02 03000 00 0000 151</t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</si>
  <si>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</si>
  <si>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</si>
  <si>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</si>
  <si>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</si>
  <si>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</si>
  <si>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</si>
  <si>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</si>
  <si>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</si>
  <si>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</si>
  <si>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</si>
  <si>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</si>
  <si>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</si>
  <si>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</si>
  <si>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</si>
  <si>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</si>
  <si>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</si>
  <si>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</si>
  <si>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</si>
  <si>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</si>
  <si>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</si>
  <si>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</si>
  <si>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</si>
  <si>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</si>
  <si>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</si>
  <si>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</si>
  <si>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</si>
  <si>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</si>
  <si>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</si>
  <si>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</si>
  <si>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</si>
  <si>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</si>
  <si>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</si>
  <si>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</si>
  <si>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</si>
  <si>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</si>
  <si>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</si>
  <si>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</si>
  <si>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</si>
  <si>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</si>
  <si>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</si>
  <si>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</si>
  <si>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</si>
  <si>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</si>
  <si>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</si>
  <si>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</si>
  <si>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</si>
  <si>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</si>
  <si>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</si>
  <si>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</si>
  <si>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</si>
  <si>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</si>
  <si>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</si>
  <si>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</si>
  <si>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</si>
  <si>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</si>
  <si>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</si>
  <si>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</si>
  <si>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</si>
  <si>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</si>
  <si>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</si>
  <si>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</si>
  <si>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</si>
  <si>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Поступление доходов в бюджет муниципального образования Войсковицкое  сельское  поселение  за 1 квартал 2014 года</t>
  </si>
  <si>
    <t>Первоначальний план на 2014год, (тыс.руб.)</t>
  </si>
  <si>
    <t>Уточнённый  план доходов на 2014год, (тыс.руб.)</t>
  </si>
  <si>
    <t>Исполнение за               1 квартал 2014 года, (тыс.руб.)</t>
  </si>
  <si>
    <t>% исполнения  к уточненному плану за 2014 год</t>
  </si>
  <si>
    <t>1 03 02000 00 0000 000</t>
  </si>
  <si>
    <t>НАЛОГИ НА ТОВАРЫ(РАБОТЫ,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</si>
  <si>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</si>
  <si>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</si>
  <si>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</si>
  <si>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</si>
  <si>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</si>
  <si>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</si>
  <si>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2 18 05000 00 0000 000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</si>
  <si>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</si>
  <si>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</si>
  <si>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</si>
  <si>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</si>
  <si>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</si>
  <si>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</si>
  <si>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</si>
  <si>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от  16.04.2014 г.№13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</si>
</sst>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  <numFmt numFmtId="178" formatCode="_-* #,##0.00000_р_._-;\-* #,##0.00000_р_._-;_-* &quot;-&quot;?????_р_.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8" fillId="0" borderId="38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177" fontId="13" fillId="0" borderId="38" xfId="0" applyNumberFormat="1" applyFont="1" applyBorder="1" applyAlignment="1">
      <alignment vertical="top"/>
    </xf>
    <xf numFmtId="177" fontId="10" fillId="0" borderId="38" xfId="0" applyNumberFormat="1" applyFont="1" applyBorder="1" applyAlignment="1">
      <alignment vertical="top"/>
    </xf>
    <xf numFmtId="0" fontId="11" fillId="0" borderId="38" xfId="0" applyFont="1" applyBorder="1" applyAlignment="1">
      <alignment vertical="top" wrapText="1"/>
    </xf>
    <xf numFmtId="177" fontId="12" fillId="0" borderId="38" xfId="0" applyNumberFormat="1" applyFont="1" applyBorder="1" applyAlignment="1">
      <alignment vertical="top"/>
    </xf>
    <xf numFmtId="49" fontId="8" fillId="0" borderId="38" xfId="0" applyNumberFormat="1" applyFont="1" applyBorder="1" applyAlignment="1">
      <alignment vertical="top"/>
    </xf>
    <xf numFmtId="0" fontId="8" fillId="0" borderId="38" xfId="0" applyFont="1" applyBorder="1" applyAlignment="1">
      <alignment vertical="top" wrapText="1"/>
    </xf>
    <xf numFmtId="49" fontId="8" fillId="0" borderId="38" xfId="0" applyNumberFormat="1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8" fillId="33" borderId="38" xfId="0" applyFont="1" applyFill="1" applyBorder="1" applyAlignment="1">
      <alignment vertical="top" wrapText="1"/>
    </xf>
    <xf numFmtId="0" fontId="9" fillId="0" borderId="38" xfId="0" applyFont="1" applyBorder="1" applyAlignment="1">
      <alignment vertical="top"/>
    </xf>
    <xf numFmtId="177" fontId="12" fillId="33" borderId="38" xfId="0" applyNumberFormat="1" applyFont="1" applyFill="1" applyBorder="1" applyAlignment="1">
      <alignment vertical="top"/>
    </xf>
    <xf numFmtId="177" fontId="10" fillId="0" borderId="38" xfId="0" applyNumberFormat="1" applyFont="1" applyBorder="1" applyAlignment="1">
      <alignment vertical="top" wrapText="1"/>
    </xf>
    <xf numFmtId="177" fontId="12" fillId="0" borderId="38" xfId="0" applyNumberFormat="1" applyFont="1" applyFill="1" applyBorder="1" applyAlignment="1">
      <alignment vertical="top"/>
    </xf>
    <xf numFmtId="175" fontId="2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distributed"/>
    </xf>
    <xf numFmtId="0" fontId="4" fillId="1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7" fontId="10" fillId="0" borderId="39" xfId="0" applyNumberFormat="1" applyFont="1" applyBorder="1" applyAlignment="1">
      <alignment vertical="top"/>
    </xf>
    <xf numFmtId="175" fontId="1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0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justify"/>
    </xf>
    <xf numFmtId="0" fontId="10" fillId="0" borderId="38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09" t="s">
        <v>0</v>
      </c>
      <c r="C1" s="109"/>
      <c r="D1" s="109"/>
      <c r="E1" s="109"/>
      <c r="F1" s="109"/>
    </row>
    <row r="2" spans="1:6" ht="12.75" customHeight="1">
      <c r="A2" s="109" t="s">
        <v>1</v>
      </c>
      <c r="B2" s="109"/>
      <c r="C2" s="109"/>
      <c r="D2" s="109"/>
      <c r="E2" s="109"/>
      <c r="F2" s="109"/>
    </row>
    <row r="3" spans="2:6" ht="12.75" customHeight="1">
      <c r="B3" s="109" t="s">
        <v>2</v>
      </c>
      <c r="C3" s="109"/>
      <c r="D3" s="109"/>
      <c r="E3" s="109"/>
      <c r="F3" s="109"/>
    </row>
    <row r="5" spans="1:3" ht="13.5" thickBot="1">
      <c r="A5" s="110" t="s">
        <v>3</v>
      </c>
      <c r="B5" s="110"/>
      <c r="C5" s="110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09" t="s">
        <v>0</v>
      </c>
      <c r="C1" s="109"/>
      <c r="D1" s="109"/>
      <c r="E1" s="109"/>
      <c r="F1" s="109"/>
    </row>
    <row r="2" spans="1:6" ht="12.75" customHeight="1">
      <c r="A2" s="109" t="s">
        <v>70</v>
      </c>
      <c r="B2" s="109"/>
      <c r="C2" s="109"/>
      <c r="D2" s="109"/>
      <c r="E2" s="109"/>
      <c r="F2" s="109"/>
    </row>
    <row r="3" spans="2:6" ht="12.75" customHeight="1">
      <c r="B3" s="109" t="s">
        <v>71</v>
      </c>
      <c r="C3" s="109"/>
      <c r="D3" s="109"/>
      <c r="E3" s="109"/>
      <c r="F3" s="109"/>
    </row>
    <row r="5" spans="1:3" ht="13.5" thickBot="1">
      <c r="A5" s="110" t="s">
        <v>67</v>
      </c>
      <c r="B5" s="110"/>
      <c r="C5" s="110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12" t="s">
        <v>0</v>
      </c>
      <c r="E1" s="112"/>
    </row>
    <row r="2" spans="3:5" ht="25.5" customHeight="1">
      <c r="C2" s="113" t="s">
        <v>70</v>
      </c>
      <c r="D2" s="113"/>
      <c r="E2" s="113"/>
    </row>
    <row r="3" spans="3:5" ht="17.25" customHeight="1">
      <c r="C3" s="112" t="s">
        <v>95</v>
      </c>
      <c r="D3" s="112"/>
      <c r="E3" s="112"/>
    </row>
    <row r="4" spans="1:5" ht="13.5" thickBot="1">
      <c r="A4" s="111" t="s">
        <v>96</v>
      </c>
      <c r="B4" s="111"/>
      <c r="C4" s="111"/>
      <c r="D4" s="111"/>
      <c r="E4" s="111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12" t="s">
        <v>0</v>
      </c>
      <c r="D1" s="112"/>
      <c r="E1" s="112"/>
      <c r="F1" s="112"/>
    </row>
    <row r="2" spans="3:6" ht="25.5" customHeight="1">
      <c r="C2" s="113" t="s">
        <v>70</v>
      </c>
      <c r="D2" s="113"/>
      <c r="E2" s="113"/>
      <c r="F2" s="113"/>
    </row>
    <row r="3" spans="3:6" ht="17.25" customHeight="1">
      <c r="C3" s="112" t="s">
        <v>100</v>
      </c>
      <c r="D3" s="112"/>
      <c r="E3" s="112"/>
      <c r="F3" s="112"/>
    </row>
    <row r="4" spans="1:5" ht="13.5" thickBot="1">
      <c r="A4" s="111" t="s">
        <v>96</v>
      </c>
      <c r="B4" s="111"/>
      <c r="C4" s="111"/>
      <c r="D4" s="111"/>
      <c r="E4" s="111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83" t="s">
        <v>0</v>
      </c>
      <c r="D1" s="83"/>
      <c r="E1" s="83"/>
      <c r="F1" s="83"/>
    </row>
    <row r="2" spans="1:6" ht="12.75">
      <c r="A2" s="1"/>
      <c r="B2" s="1"/>
      <c r="C2" s="83" t="s">
        <v>70</v>
      </c>
      <c r="D2" s="83"/>
      <c r="E2" s="83"/>
      <c r="F2" s="83"/>
    </row>
    <row r="3" spans="1:6" ht="12.75">
      <c r="A3" s="1"/>
      <c r="B3" s="1"/>
      <c r="C3" s="83" t="s">
        <v>126</v>
      </c>
      <c r="D3" s="83"/>
      <c r="E3" s="83"/>
      <c r="F3" s="83"/>
    </row>
    <row r="4" spans="1:6" ht="27.75" customHeight="1">
      <c r="A4" s="114" t="s">
        <v>170</v>
      </c>
      <c r="B4" s="114"/>
      <c r="C4" s="114"/>
      <c r="D4" s="114"/>
      <c r="E4" s="114"/>
      <c r="F4" s="114"/>
    </row>
    <row r="5" spans="1:6" ht="78.75" customHeight="1">
      <c r="A5" s="80" t="s">
        <v>4</v>
      </c>
      <c r="B5" s="80" t="s">
        <v>75</v>
      </c>
      <c r="C5" s="80" t="s">
        <v>146</v>
      </c>
      <c r="D5" s="80" t="s">
        <v>147</v>
      </c>
      <c r="E5" s="80" t="s">
        <v>148</v>
      </c>
      <c r="F5" s="80" t="s">
        <v>149</v>
      </c>
    </row>
    <row r="6" spans="1:6" ht="12.75">
      <c r="A6" s="86" t="s">
        <v>5</v>
      </c>
      <c r="B6" s="86" t="s">
        <v>150</v>
      </c>
      <c r="C6" s="87">
        <v>11880.82</v>
      </c>
      <c r="D6" s="87">
        <v>8763</v>
      </c>
      <c r="E6" s="87">
        <v>12462.17</v>
      </c>
      <c r="F6" s="86">
        <v>104.9</v>
      </c>
    </row>
    <row r="7" spans="1:6" ht="12.75">
      <c r="A7" s="23" t="s">
        <v>7</v>
      </c>
      <c r="B7" s="23" t="s">
        <v>151</v>
      </c>
      <c r="C7" s="81">
        <v>7900</v>
      </c>
      <c r="D7" s="81">
        <v>5800</v>
      </c>
      <c r="E7" s="81">
        <v>8390.14</v>
      </c>
      <c r="F7" s="23">
        <v>106.2</v>
      </c>
    </row>
    <row r="8" spans="1:6" ht="12.75">
      <c r="A8" s="23" t="s">
        <v>9</v>
      </c>
      <c r="B8" s="23" t="s">
        <v>10</v>
      </c>
      <c r="C8" s="81">
        <v>7900</v>
      </c>
      <c r="D8" s="81">
        <v>5800</v>
      </c>
      <c r="E8" s="81">
        <v>8390.14</v>
      </c>
      <c r="F8" s="23">
        <v>106.2</v>
      </c>
    </row>
    <row r="9" spans="1:6" ht="12.75">
      <c r="A9" s="23" t="s">
        <v>11</v>
      </c>
      <c r="B9" s="23" t="s">
        <v>152</v>
      </c>
      <c r="C9" s="81">
        <v>1236</v>
      </c>
      <c r="D9" s="23">
        <v>575</v>
      </c>
      <c r="E9" s="81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81">
        <v>1100</v>
      </c>
      <c r="D11" s="23">
        <v>454</v>
      </c>
      <c r="E11" s="81">
        <v>1208.89</v>
      </c>
      <c r="F11" s="23">
        <v>109.9</v>
      </c>
    </row>
    <row r="12" spans="1:6" ht="12.75" hidden="1">
      <c r="A12" s="23" t="s">
        <v>15</v>
      </c>
      <c r="B12" s="23" t="s">
        <v>153</v>
      </c>
      <c r="C12" s="23" t="s">
        <v>154</v>
      </c>
      <c r="D12" s="23" t="s">
        <v>154</v>
      </c>
      <c r="E12" s="23" t="s">
        <v>154</v>
      </c>
      <c r="F12" s="23" t="e">
        <v>#DIV/0!</v>
      </c>
    </row>
    <row r="13" spans="1:6" ht="12.75" hidden="1">
      <c r="A13" s="23" t="s">
        <v>124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155</v>
      </c>
      <c r="C14" s="81">
        <v>1853</v>
      </c>
      <c r="D14" s="81">
        <v>1838</v>
      </c>
      <c r="E14" s="81">
        <v>1838.68</v>
      </c>
      <c r="F14" s="23">
        <v>99.2</v>
      </c>
    </row>
    <row r="15" spans="1:6" ht="12.75">
      <c r="A15" s="23" t="s">
        <v>108</v>
      </c>
      <c r="B15" s="82" t="s">
        <v>109</v>
      </c>
      <c r="C15" s="81">
        <v>1313</v>
      </c>
      <c r="D15" s="81">
        <v>1313</v>
      </c>
      <c r="E15" s="81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125</v>
      </c>
      <c r="B17" s="23" t="s">
        <v>156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157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158</v>
      </c>
      <c r="C20" s="23" t="s">
        <v>154</v>
      </c>
      <c r="D20" s="23" t="s">
        <v>154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86" t="s">
        <v>58</v>
      </c>
      <c r="B22" s="86" t="s">
        <v>59</v>
      </c>
      <c r="C22" s="87">
        <v>16126.5</v>
      </c>
      <c r="D22" s="87">
        <v>12432.5</v>
      </c>
      <c r="E22" s="87">
        <v>16122.62</v>
      </c>
      <c r="F22" s="86">
        <v>100</v>
      </c>
    </row>
    <row r="23" spans="1:6" ht="12.75">
      <c r="A23" s="23" t="s">
        <v>34</v>
      </c>
      <c r="B23" s="23" t="s">
        <v>57</v>
      </c>
      <c r="C23" s="81">
        <v>16126.5</v>
      </c>
      <c r="D23" s="81">
        <v>12432.5</v>
      </c>
      <c r="E23" s="81">
        <v>16122.62</v>
      </c>
      <c r="F23" s="23">
        <v>100</v>
      </c>
    </row>
    <row r="24" spans="1:6" ht="12.75">
      <c r="A24" s="23" t="s">
        <v>79</v>
      </c>
      <c r="B24" s="23" t="s">
        <v>159</v>
      </c>
      <c r="C24" s="81">
        <v>12521</v>
      </c>
      <c r="D24" s="81">
        <v>12190.8</v>
      </c>
      <c r="E24" s="81">
        <v>12521</v>
      </c>
      <c r="F24" s="23">
        <v>100</v>
      </c>
    </row>
    <row r="25" spans="1:6" ht="12.75">
      <c r="A25" s="23" t="s">
        <v>116</v>
      </c>
      <c r="B25" s="23" t="s">
        <v>117</v>
      </c>
      <c r="C25" s="81">
        <v>4227.8</v>
      </c>
      <c r="D25" s="81">
        <v>4227.8</v>
      </c>
      <c r="E25" s="81">
        <v>4227.8</v>
      </c>
      <c r="F25" s="23">
        <v>100</v>
      </c>
    </row>
    <row r="26" spans="1:6" ht="12.75">
      <c r="A26" s="23" t="s">
        <v>116</v>
      </c>
      <c r="B26" s="23" t="s">
        <v>118</v>
      </c>
      <c r="C26" s="81">
        <v>8293.2</v>
      </c>
      <c r="D26" s="81">
        <v>7963</v>
      </c>
      <c r="E26" s="81">
        <v>8293.2</v>
      </c>
      <c r="F26" s="23">
        <v>100</v>
      </c>
    </row>
    <row r="27" spans="1:6" ht="12.75">
      <c r="A27" s="23" t="s">
        <v>119</v>
      </c>
      <c r="B27" s="23" t="s">
        <v>160</v>
      </c>
      <c r="C27" s="81">
        <v>3320</v>
      </c>
      <c r="D27" s="23" t="s">
        <v>154</v>
      </c>
      <c r="E27" s="81">
        <v>3316.12</v>
      </c>
      <c r="F27" s="23">
        <v>99.9</v>
      </c>
    </row>
    <row r="28" spans="1:6" ht="12.75">
      <c r="A28" s="23" t="s">
        <v>120</v>
      </c>
      <c r="B28" s="23" t="s">
        <v>88</v>
      </c>
      <c r="C28" s="81">
        <v>3320</v>
      </c>
      <c r="D28" s="23"/>
      <c r="E28" s="81">
        <v>3316.12</v>
      </c>
      <c r="F28" s="23">
        <v>99.9</v>
      </c>
    </row>
    <row r="29" spans="1:6" ht="12.75">
      <c r="A29" s="23" t="s">
        <v>121</v>
      </c>
      <c r="B29" s="23" t="s">
        <v>161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122</v>
      </c>
      <c r="B31" s="23" t="s">
        <v>123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162</v>
      </c>
      <c r="B33" s="23" t="s">
        <v>163</v>
      </c>
      <c r="C33" s="23">
        <v>23</v>
      </c>
      <c r="D33" s="23"/>
      <c r="E33" s="23">
        <v>23</v>
      </c>
      <c r="F33" s="23">
        <v>100</v>
      </c>
    </row>
    <row r="34" spans="1:6" ht="12.75">
      <c r="A34" s="86" t="s">
        <v>38</v>
      </c>
      <c r="B34" s="86" t="s">
        <v>164</v>
      </c>
      <c r="C34" s="86">
        <v>806.82</v>
      </c>
      <c r="D34" s="86">
        <v>450</v>
      </c>
      <c r="E34" s="86">
        <v>806.72</v>
      </c>
      <c r="F34" s="86">
        <v>100</v>
      </c>
    </row>
    <row r="35" spans="1:6" ht="12.75">
      <c r="A35" s="23" t="s">
        <v>165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166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167</v>
      </c>
      <c r="B37" s="23" t="s">
        <v>168</v>
      </c>
      <c r="C37" s="23">
        <v>195</v>
      </c>
      <c r="D37" s="23" t="s">
        <v>154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169</v>
      </c>
      <c r="C38" s="23">
        <v>195</v>
      </c>
      <c r="D38" s="23"/>
      <c r="E38" s="23">
        <v>195</v>
      </c>
      <c r="F38" s="23">
        <v>100</v>
      </c>
    </row>
    <row r="39" spans="1:6" ht="12.75">
      <c r="A39" s="79" t="s">
        <v>44</v>
      </c>
      <c r="B39" s="79"/>
      <c r="C39" s="84">
        <v>28007.32</v>
      </c>
      <c r="D39" s="84">
        <v>21195.5</v>
      </c>
      <c r="E39" s="84">
        <v>28584.79</v>
      </c>
      <c r="F39" s="85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21.8515625" style="0" customWidth="1"/>
    <col min="2" max="2" width="44.7109375" style="0" customWidth="1"/>
    <col min="3" max="3" width="13.57421875" style="0" hidden="1" customWidth="1"/>
    <col min="4" max="4" width="13.421875" style="0" customWidth="1"/>
    <col min="5" max="5" width="15.57421875" style="0" customWidth="1"/>
    <col min="6" max="6" width="11.7109375" style="0" customWidth="1"/>
  </cols>
  <sheetData>
    <row r="1" spans="3:6" ht="12.75" customHeight="1">
      <c r="C1" s="110" t="s">
        <v>0</v>
      </c>
      <c r="D1" s="110"/>
      <c r="E1" s="110"/>
      <c r="F1" s="110"/>
    </row>
    <row r="2" spans="3:6" ht="24.75" customHeight="1">
      <c r="C2" s="113" t="s">
        <v>70</v>
      </c>
      <c r="D2" s="113"/>
      <c r="E2" s="113"/>
      <c r="F2" s="113"/>
    </row>
    <row r="3" spans="3:6" ht="21.75" customHeight="1">
      <c r="C3" s="112" t="s">
        <v>205</v>
      </c>
      <c r="D3" s="112"/>
      <c r="E3" s="112"/>
      <c r="F3" s="112"/>
    </row>
    <row r="4" spans="1:6" ht="13.5" customHeight="1">
      <c r="A4" s="115" t="s">
        <v>184</v>
      </c>
      <c r="B4" s="115"/>
      <c r="C4" s="115"/>
      <c r="D4" s="115"/>
      <c r="E4" s="115"/>
      <c r="F4" s="115"/>
    </row>
    <row r="5" spans="1:6" ht="62.25" customHeight="1">
      <c r="A5" s="104" t="s">
        <v>4</v>
      </c>
      <c r="B5" s="104" t="s">
        <v>75</v>
      </c>
      <c r="C5" s="105" t="s">
        <v>185</v>
      </c>
      <c r="D5" s="106" t="s">
        <v>186</v>
      </c>
      <c r="E5" s="106" t="s">
        <v>187</v>
      </c>
      <c r="F5" s="106" t="s">
        <v>188</v>
      </c>
    </row>
    <row r="6" spans="1:6" ht="13.5" customHeight="1">
      <c r="A6" s="88"/>
      <c r="B6" s="89" t="s">
        <v>127</v>
      </c>
      <c r="C6" s="90">
        <f>C8+C10+C12+C16+C19+C24+C29+C32+C34</f>
        <v>25659.4</v>
      </c>
      <c r="D6" s="90">
        <f>D8+D10+D12+D16+D19+D24+D29+D32+D34</f>
        <v>25959.4</v>
      </c>
      <c r="E6" s="90">
        <f>E8+E10+E12+E16+E19+E24+E29+E32+E34</f>
        <v>4937.18</v>
      </c>
      <c r="F6" s="103">
        <f>E6/D6</f>
        <v>0.19018852515851675</v>
      </c>
    </row>
    <row r="7" spans="1:6" ht="14.25" customHeight="1">
      <c r="A7" s="88"/>
      <c r="B7" s="89" t="s">
        <v>128</v>
      </c>
      <c r="C7" s="90">
        <f>C8+C10+C12+C16</f>
        <v>22239.4</v>
      </c>
      <c r="D7" s="90">
        <f>D8+D10+D12+D16</f>
        <v>22239.4</v>
      </c>
      <c r="E7" s="90">
        <f>E8+E10+E12+E16</f>
        <v>3363.9100000000003</v>
      </c>
      <c r="F7" s="103">
        <f aca="true" t="shared" si="0" ref="F7:F56">E7/D7</f>
        <v>0.15125902677230502</v>
      </c>
    </row>
    <row r="8" spans="1:6" ht="13.5" customHeight="1">
      <c r="A8" s="88" t="s">
        <v>7</v>
      </c>
      <c r="B8" s="88" t="s">
        <v>129</v>
      </c>
      <c r="C8" s="91">
        <f>C9</f>
        <v>14298.4</v>
      </c>
      <c r="D8" s="91">
        <f>D9</f>
        <v>14298.4</v>
      </c>
      <c r="E8" s="91">
        <f>E9</f>
        <v>2024.22</v>
      </c>
      <c r="F8" s="103">
        <f t="shared" si="0"/>
        <v>0.14156968611872658</v>
      </c>
    </row>
    <row r="9" spans="1:6" ht="15.75">
      <c r="A9" s="88" t="s">
        <v>9</v>
      </c>
      <c r="B9" s="92" t="s">
        <v>10</v>
      </c>
      <c r="C9" s="93">
        <v>14298.4</v>
      </c>
      <c r="D9" s="93">
        <v>14298.4</v>
      </c>
      <c r="E9" s="93">
        <v>2024.22</v>
      </c>
      <c r="F9" s="108">
        <f t="shared" si="0"/>
        <v>0.14156968611872658</v>
      </c>
    </row>
    <row r="10" spans="1:6" ht="45.75" customHeight="1">
      <c r="A10" s="88" t="s">
        <v>189</v>
      </c>
      <c r="B10" s="95" t="s">
        <v>190</v>
      </c>
      <c r="C10" s="91">
        <f>C11</f>
        <v>1601</v>
      </c>
      <c r="D10" s="91">
        <f>D11</f>
        <v>1601</v>
      </c>
      <c r="E10" s="91">
        <f>E11</f>
        <v>317</v>
      </c>
      <c r="F10" s="103">
        <f t="shared" si="0"/>
        <v>0.19800124921923798</v>
      </c>
    </row>
    <row r="11" spans="1:6" ht="30">
      <c r="A11" s="88" t="s">
        <v>191</v>
      </c>
      <c r="B11" s="92" t="s">
        <v>192</v>
      </c>
      <c r="C11" s="100">
        <v>1601</v>
      </c>
      <c r="D11" s="100">
        <v>1601</v>
      </c>
      <c r="E11" s="100">
        <v>317</v>
      </c>
      <c r="F11" s="108">
        <f t="shared" si="0"/>
        <v>0.19800124921923798</v>
      </c>
    </row>
    <row r="12" spans="1:6" ht="14.25" customHeight="1">
      <c r="A12" s="88" t="s">
        <v>11</v>
      </c>
      <c r="B12" s="88" t="s">
        <v>130</v>
      </c>
      <c r="C12" s="91">
        <f>C13+C14+C15</f>
        <v>6340</v>
      </c>
      <c r="D12" s="91">
        <f>D13+D14+D15</f>
        <v>6340</v>
      </c>
      <c r="E12" s="91">
        <f>E13+E14+E15</f>
        <v>1022.6899999999999</v>
      </c>
      <c r="F12" s="103">
        <f t="shared" si="0"/>
        <v>0.16130757097791798</v>
      </c>
    </row>
    <row r="13" spans="1:6" ht="17.25" customHeight="1">
      <c r="A13" s="88" t="s">
        <v>47</v>
      </c>
      <c r="B13" s="88" t="s">
        <v>13</v>
      </c>
      <c r="C13" s="93">
        <v>450</v>
      </c>
      <c r="D13" s="93">
        <v>450</v>
      </c>
      <c r="E13" s="93">
        <v>15.25</v>
      </c>
      <c r="F13" s="108">
        <f t="shared" si="0"/>
        <v>0.03388888888888889</v>
      </c>
    </row>
    <row r="14" spans="1:6" ht="17.25" customHeight="1">
      <c r="A14" s="88" t="s">
        <v>131</v>
      </c>
      <c r="B14" s="88" t="s">
        <v>132</v>
      </c>
      <c r="C14" s="93">
        <v>3470</v>
      </c>
      <c r="D14" s="93">
        <v>3470</v>
      </c>
      <c r="E14" s="93">
        <v>481.26</v>
      </c>
      <c r="F14" s="108">
        <f t="shared" si="0"/>
        <v>0.13869164265129683</v>
      </c>
    </row>
    <row r="15" spans="1:6" ht="17.25" customHeight="1">
      <c r="A15" s="88" t="s">
        <v>48</v>
      </c>
      <c r="B15" s="88" t="s">
        <v>14</v>
      </c>
      <c r="C15" s="93">
        <v>2420</v>
      </c>
      <c r="D15" s="93">
        <v>2420</v>
      </c>
      <c r="E15" s="93">
        <v>526.18</v>
      </c>
      <c r="F15" s="108">
        <f t="shared" si="0"/>
        <v>0.21742975206611567</v>
      </c>
    </row>
    <row r="16" spans="1:6" ht="17.25" customHeight="1" hidden="1">
      <c r="A16" s="88" t="s">
        <v>133</v>
      </c>
      <c r="B16" s="92" t="s">
        <v>134</v>
      </c>
      <c r="C16" s="91">
        <f>C17</f>
        <v>0</v>
      </c>
      <c r="D16" s="91">
        <f>D17</f>
        <v>0</v>
      </c>
      <c r="E16" s="91">
        <f>E17</f>
        <v>0</v>
      </c>
      <c r="F16" s="108" t="e">
        <f t="shared" si="0"/>
        <v>#DIV/0!</v>
      </c>
    </row>
    <row r="17" spans="1:6" ht="90" hidden="1">
      <c r="A17" s="94" t="s">
        <v>124</v>
      </c>
      <c r="B17" s="92" t="s">
        <v>107</v>
      </c>
      <c r="C17" s="93">
        <v>0</v>
      </c>
      <c r="D17" s="93">
        <v>0</v>
      </c>
      <c r="E17" s="93">
        <v>0</v>
      </c>
      <c r="F17" s="108" t="e">
        <f t="shared" si="0"/>
        <v>#DIV/0!</v>
      </c>
    </row>
    <row r="18" spans="1:6" ht="13.5" customHeight="1">
      <c r="A18" s="94"/>
      <c r="B18" s="89" t="s">
        <v>135</v>
      </c>
      <c r="C18" s="91">
        <f>C19+C24+C29+C32+C34</f>
        <v>3420</v>
      </c>
      <c r="D18" s="91">
        <f>D19+D24+D29+D32+D34</f>
        <v>3720</v>
      </c>
      <c r="E18" s="91">
        <f>E19+E24+E29+E32+E34</f>
        <v>1573.27</v>
      </c>
      <c r="F18" s="103">
        <f t="shared" si="0"/>
        <v>0.4229220430107527</v>
      </c>
    </row>
    <row r="19" spans="1:6" ht="60.75" customHeight="1">
      <c r="A19" s="88" t="s">
        <v>15</v>
      </c>
      <c r="B19" s="92" t="s">
        <v>136</v>
      </c>
      <c r="C19" s="91">
        <f>C20+C21+C22+C23</f>
        <v>3360</v>
      </c>
      <c r="D19" s="91">
        <f>D20+D21+D22+D23</f>
        <v>3410</v>
      </c>
      <c r="E19" s="91">
        <f>E20+E21+E22+E23</f>
        <v>1295.75</v>
      </c>
      <c r="F19" s="103">
        <f t="shared" si="0"/>
        <v>0.3799853372434018</v>
      </c>
    </row>
    <row r="20" spans="1:6" ht="105">
      <c r="A20" s="95" t="s">
        <v>108</v>
      </c>
      <c r="B20" s="95" t="s">
        <v>182</v>
      </c>
      <c r="C20" s="93">
        <v>1300</v>
      </c>
      <c r="D20" s="93">
        <v>1300</v>
      </c>
      <c r="E20" s="93">
        <v>762.62</v>
      </c>
      <c r="F20" s="103">
        <f t="shared" si="0"/>
        <v>0.5866307692307693</v>
      </c>
    </row>
    <row r="21" spans="1:6" ht="33.75" customHeight="1">
      <c r="A21" s="95" t="s">
        <v>110</v>
      </c>
      <c r="B21" s="95" t="s">
        <v>111</v>
      </c>
      <c r="C21" s="102">
        <v>1300</v>
      </c>
      <c r="D21" s="102">
        <v>1300</v>
      </c>
      <c r="E21" s="102">
        <v>343.56</v>
      </c>
      <c r="F21" s="108">
        <f t="shared" si="0"/>
        <v>0.2642769230769231</v>
      </c>
    </row>
    <row r="22" spans="1:6" ht="45" customHeight="1">
      <c r="A22" s="96" t="s">
        <v>125</v>
      </c>
      <c r="B22" s="95" t="s">
        <v>137</v>
      </c>
      <c r="C22" s="102">
        <v>0</v>
      </c>
      <c r="D22" s="102">
        <v>50</v>
      </c>
      <c r="E22" s="102">
        <v>4.54</v>
      </c>
      <c r="F22" s="108">
        <f t="shared" si="0"/>
        <v>0.0908</v>
      </c>
    </row>
    <row r="23" spans="1:6" ht="28.5" customHeight="1">
      <c r="A23" s="96" t="s">
        <v>171</v>
      </c>
      <c r="B23" s="95" t="s">
        <v>172</v>
      </c>
      <c r="C23" s="102">
        <v>760</v>
      </c>
      <c r="D23" s="102">
        <v>760</v>
      </c>
      <c r="E23" s="102">
        <v>185.03</v>
      </c>
      <c r="F23" s="108">
        <f t="shared" si="0"/>
        <v>0.2434605263157895</v>
      </c>
    </row>
    <row r="24" spans="1:6" ht="60" customHeight="1" hidden="1">
      <c r="A24" s="96" t="s">
        <v>23</v>
      </c>
      <c r="B24" s="95" t="s">
        <v>138</v>
      </c>
      <c r="C24" s="91">
        <f>C25</f>
        <v>0</v>
      </c>
      <c r="D24" s="91">
        <f>D25</f>
        <v>0</v>
      </c>
      <c r="E24" s="91">
        <f>E25</f>
        <v>0</v>
      </c>
      <c r="F24" s="108" t="e">
        <f t="shared" si="0"/>
        <v>#DIV/0!</v>
      </c>
    </row>
    <row r="25" spans="1:6" ht="33.75" customHeight="1" hidden="1">
      <c r="A25" s="96" t="s">
        <v>175</v>
      </c>
      <c r="B25" s="97" t="s">
        <v>176</v>
      </c>
      <c r="C25" s="91">
        <f>C26+C27+C28</f>
        <v>0</v>
      </c>
      <c r="D25" s="91">
        <f>D26+D27+D28</f>
        <v>0</v>
      </c>
      <c r="E25" s="91">
        <f>E26+E27+E28</f>
        <v>0</v>
      </c>
      <c r="F25" s="108" t="e">
        <f t="shared" si="0"/>
        <v>#DIV/0!</v>
      </c>
    </row>
    <row r="26" spans="1:6" ht="60" customHeight="1" hidden="1">
      <c r="A26" s="96" t="s">
        <v>177</v>
      </c>
      <c r="B26" s="95" t="s">
        <v>178</v>
      </c>
      <c r="C26" s="93">
        <v>0</v>
      </c>
      <c r="D26" s="93">
        <v>0</v>
      </c>
      <c r="E26" s="93">
        <v>0</v>
      </c>
      <c r="F26" s="108" t="e">
        <f t="shared" si="0"/>
        <v>#DIV/0!</v>
      </c>
    </row>
    <row r="27" spans="1:6" ht="60" hidden="1">
      <c r="A27" s="96" t="s">
        <v>139</v>
      </c>
      <c r="B27" s="95" t="s">
        <v>140</v>
      </c>
      <c r="C27" s="93"/>
      <c r="D27" s="93"/>
      <c r="E27" s="93"/>
      <c r="F27" s="108" t="e">
        <f t="shared" si="0"/>
        <v>#DIV/0!</v>
      </c>
    </row>
    <row r="28" spans="1:6" ht="120" customHeight="1" hidden="1">
      <c r="A28" s="96" t="s">
        <v>141</v>
      </c>
      <c r="B28" s="98" t="s">
        <v>183</v>
      </c>
      <c r="C28" s="93">
        <v>0</v>
      </c>
      <c r="D28" s="93">
        <v>0</v>
      </c>
      <c r="E28" s="93">
        <v>0</v>
      </c>
      <c r="F28" s="103" t="e">
        <f t="shared" si="0"/>
        <v>#DIV/0!</v>
      </c>
    </row>
    <row r="29" spans="1:6" ht="45">
      <c r="A29" s="88" t="s">
        <v>112</v>
      </c>
      <c r="B29" s="92" t="s">
        <v>142</v>
      </c>
      <c r="C29" s="91">
        <f>C30+C31</f>
        <v>60</v>
      </c>
      <c r="D29" s="91">
        <f>D30+D31</f>
        <v>310</v>
      </c>
      <c r="E29" s="91">
        <f>E30+E31</f>
        <v>276.92</v>
      </c>
      <c r="F29" s="103">
        <f t="shared" si="0"/>
        <v>0.8932903225806452</v>
      </c>
    </row>
    <row r="30" spans="1:6" ht="30" customHeight="1" hidden="1">
      <c r="A30" s="88" t="s">
        <v>179</v>
      </c>
      <c r="B30" s="95" t="s">
        <v>180</v>
      </c>
      <c r="C30" s="93">
        <v>0</v>
      </c>
      <c r="D30" s="93">
        <v>0</v>
      </c>
      <c r="E30" s="93">
        <v>0</v>
      </c>
      <c r="F30" s="103" t="e">
        <f t="shared" si="0"/>
        <v>#DIV/0!</v>
      </c>
    </row>
    <row r="31" spans="1:6" ht="59.25" customHeight="1">
      <c r="A31" s="88" t="s">
        <v>181</v>
      </c>
      <c r="B31" s="95" t="s">
        <v>114</v>
      </c>
      <c r="C31" s="93">
        <v>60</v>
      </c>
      <c r="D31" s="93">
        <v>310</v>
      </c>
      <c r="E31" s="93">
        <v>276.92</v>
      </c>
      <c r="F31" s="103">
        <f t="shared" si="0"/>
        <v>0.8932903225806452</v>
      </c>
    </row>
    <row r="32" spans="1:6" ht="15.75" customHeight="1">
      <c r="A32" s="88"/>
      <c r="B32" s="95" t="s">
        <v>28</v>
      </c>
      <c r="C32" s="91">
        <f>C33</f>
        <v>0</v>
      </c>
      <c r="D32" s="91">
        <f>D33</f>
        <v>0</v>
      </c>
      <c r="E32" s="91">
        <f>E33</f>
        <v>0.6</v>
      </c>
      <c r="F32" s="103"/>
    </row>
    <row r="33" spans="1:6" ht="27.75" customHeight="1">
      <c r="A33" s="88" t="s">
        <v>193</v>
      </c>
      <c r="B33" s="95" t="s">
        <v>194</v>
      </c>
      <c r="C33" s="93">
        <v>0</v>
      </c>
      <c r="D33" s="100"/>
      <c r="E33" s="100">
        <v>0.6</v>
      </c>
      <c r="F33" s="103"/>
    </row>
    <row r="34" spans="1:6" ht="28.5" customHeight="1" hidden="1">
      <c r="A34" s="99" t="s">
        <v>31</v>
      </c>
      <c r="B34" s="99" t="s">
        <v>143</v>
      </c>
      <c r="C34" s="91">
        <f>C35</f>
        <v>0</v>
      </c>
      <c r="D34" s="91">
        <f>D35</f>
        <v>0</v>
      </c>
      <c r="E34" s="91">
        <f>E35</f>
        <v>0</v>
      </c>
      <c r="F34" s="103" t="e">
        <f t="shared" si="0"/>
        <v>#DIV/0!</v>
      </c>
    </row>
    <row r="35" spans="1:6" ht="32.25" customHeight="1" hidden="1">
      <c r="A35" s="88" t="s">
        <v>33</v>
      </c>
      <c r="B35" s="99" t="s">
        <v>32</v>
      </c>
      <c r="C35" s="91">
        <f>C36+C37+C38</f>
        <v>0</v>
      </c>
      <c r="D35" s="91">
        <f>D36+D37+D38</f>
        <v>0</v>
      </c>
      <c r="E35" s="91">
        <f>E36+E37+E38</f>
        <v>0</v>
      </c>
      <c r="F35" s="103" t="e">
        <f t="shared" si="0"/>
        <v>#DIV/0!</v>
      </c>
    </row>
    <row r="36" spans="1:6" ht="30" customHeight="1" hidden="1">
      <c r="A36" s="88" t="s">
        <v>78</v>
      </c>
      <c r="B36" s="95" t="s">
        <v>72</v>
      </c>
      <c r="C36" s="93"/>
      <c r="D36" s="93"/>
      <c r="E36" s="93"/>
      <c r="F36" s="103" t="e">
        <f t="shared" si="0"/>
        <v>#DIV/0!</v>
      </c>
    </row>
    <row r="37" spans="1:6" ht="30" hidden="1">
      <c r="A37" s="88" t="s">
        <v>144</v>
      </c>
      <c r="B37" s="95" t="s">
        <v>173</v>
      </c>
      <c r="C37" s="100">
        <v>0</v>
      </c>
      <c r="D37" s="100">
        <v>0</v>
      </c>
      <c r="E37" s="100">
        <v>0</v>
      </c>
      <c r="F37" s="108" t="e">
        <f t="shared" si="0"/>
        <v>#DIV/0!</v>
      </c>
    </row>
    <row r="38" spans="1:6" ht="30" hidden="1">
      <c r="A38" s="88" t="s">
        <v>145</v>
      </c>
      <c r="B38" s="95" t="s">
        <v>173</v>
      </c>
      <c r="C38" s="100">
        <v>0</v>
      </c>
      <c r="D38" s="100">
        <v>0</v>
      </c>
      <c r="E38" s="100">
        <v>0</v>
      </c>
      <c r="F38" s="108" t="e">
        <f t="shared" si="0"/>
        <v>#DIV/0!</v>
      </c>
    </row>
    <row r="39" spans="1:6" ht="30" customHeight="1">
      <c r="A39" s="88" t="s">
        <v>58</v>
      </c>
      <c r="B39" s="99" t="s">
        <v>59</v>
      </c>
      <c r="C39" s="91">
        <f>C40</f>
        <v>6720.93</v>
      </c>
      <c r="D39" s="91">
        <f>D40</f>
        <v>6721.93</v>
      </c>
      <c r="E39" s="91">
        <f>E40</f>
        <v>1225.86</v>
      </c>
      <c r="F39" s="103">
        <f t="shared" si="0"/>
        <v>0.18236726654398364</v>
      </c>
    </row>
    <row r="40" spans="1:6" ht="45" customHeight="1">
      <c r="A40" s="88" t="s">
        <v>34</v>
      </c>
      <c r="B40" s="97" t="s">
        <v>57</v>
      </c>
      <c r="C40" s="101">
        <f>C41+C44+C46+C49+C52+C54</f>
        <v>6720.93</v>
      </c>
      <c r="D40" s="101">
        <f>D41+D44+D46+D49+D52+D54</f>
        <v>6721.93</v>
      </c>
      <c r="E40" s="101">
        <f>E41+E44+E46+E49+E52+E54</f>
        <v>1225.86</v>
      </c>
      <c r="F40" s="103">
        <f t="shared" si="0"/>
        <v>0.18236726654398364</v>
      </c>
    </row>
    <row r="41" spans="1:6" ht="44.25" customHeight="1">
      <c r="A41" s="88" t="s">
        <v>79</v>
      </c>
      <c r="B41" s="97" t="s">
        <v>115</v>
      </c>
      <c r="C41" s="91">
        <f>C42+C43</f>
        <v>6270.3</v>
      </c>
      <c r="D41" s="91">
        <f>D42+D43</f>
        <v>6270.3</v>
      </c>
      <c r="E41" s="91">
        <f>E42+E43</f>
        <v>1289.23</v>
      </c>
      <c r="F41" s="103">
        <f t="shared" si="0"/>
        <v>0.2056089820263783</v>
      </c>
    </row>
    <row r="42" spans="1:6" ht="15.75" customHeight="1">
      <c r="A42" s="88" t="s">
        <v>116</v>
      </c>
      <c r="B42" s="95" t="s">
        <v>117</v>
      </c>
      <c r="C42" s="102">
        <v>5566.6</v>
      </c>
      <c r="D42" s="102">
        <v>5566.6</v>
      </c>
      <c r="E42" s="102">
        <v>1113.32</v>
      </c>
      <c r="F42" s="103">
        <f t="shared" si="0"/>
        <v>0.19999999999999998</v>
      </c>
    </row>
    <row r="43" spans="1:6" ht="29.25" customHeight="1">
      <c r="A43" s="88" t="s">
        <v>116</v>
      </c>
      <c r="B43" s="95" t="s">
        <v>118</v>
      </c>
      <c r="C43" s="102">
        <v>703.7</v>
      </c>
      <c r="D43" s="102">
        <v>703.7</v>
      </c>
      <c r="E43" s="102">
        <v>175.91</v>
      </c>
      <c r="F43" s="103">
        <f t="shared" si="0"/>
        <v>0.24997868409833734</v>
      </c>
    </row>
    <row r="44" spans="1:6" ht="42.75" hidden="1">
      <c r="A44" s="99" t="s">
        <v>119</v>
      </c>
      <c r="B44" s="97" t="s">
        <v>160</v>
      </c>
      <c r="C44" s="91">
        <f>C45</f>
        <v>0</v>
      </c>
      <c r="D44" s="91">
        <f>D45</f>
        <v>0</v>
      </c>
      <c r="E44" s="91">
        <f>E45</f>
        <v>0</v>
      </c>
      <c r="F44" s="103" t="e">
        <f t="shared" si="0"/>
        <v>#DIV/0!</v>
      </c>
    </row>
    <row r="45" spans="1:6" ht="15.75" hidden="1">
      <c r="A45" s="88" t="s">
        <v>120</v>
      </c>
      <c r="B45" s="95" t="s">
        <v>88</v>
      </c>
      <c r="C45" s="93">
        <v>0</v>
      </c>
      <c r="D45" s="93">
        <v>0</v>
      </c>
      <c r="E45" s="93">
        <v>0</v>
      </c>
      <c r="F45" s="103" t="e">
        <f t="shared" si="0"/>
        <v>#DIV/0!</v>
      </c>
    </row>
    <row r="46" spans="1:6" ht="42.75">
      <c r="A46" s="88" t="s">
        <v>121</v>
      </c>
      <c r="B46" s="97" t="s">
        <v>161</v>
      </c>
      <c r="C46" s="91">
        <f>C47+C48</f>
        <v>411.33</v>
      </c>
      <c r="D46" s="91">
        <f>D47+D48</f>
        <v>412.33</v>
      </c>
      <c r="E46" s="91">
        <f>E47+E48</f>
        <v>104</v>
      </c>
      <c r="F46" s="103">
        <f t="shared" si="0"/>
        <v>0.2522251594596561</v>
      </c>
    </row>
    <row r="47" spans="1:6" ht="30" customHeight="1">
      <c r="A47" s="88" t="s">
        <v>105</v>
      </c>
      <c r="B47" s="95" t="s">
        <v>106</v>
      </c>
      <c r="C47" s="102">
        <v>411.33</v>
      </c>
      <c r="D47" s="102">
        <v>411.33</v>
      </c>
      <c r="E47" s="102">
        <v>103</v>
      </c>
      <c r="F47" s="108">
        <f t="shared" si="0"/>
        <v>0.25040721561763063</v>
      </c>
    </row>
    <row r="48" spans="1:6" ht="45">
      <c r="A48" s="88" t="s">
        <v>195</v>
      </c>
      <c r="B48" s="95" t="s">
        <v>196</v>
      </c>
      <c r="C48" s="102">
        <v>0</v>
      </c>
      <c r="D48" s="102">
        <v>1</v>
      </c>
      <c r="E48" s="102">
        <v>1</v>
      </c>
      <c r="F48" s="108">
        <f t="shared" si="0"/>
        <v>1</v>
      </c>
    </row>
    <row r="49" spans="1:6" ht="15.75">
      <c r="A49" s="88" t="s">
        <v>122</v>
      </c>
      <c r="B49" s="97" t="s">
        <v>123</v>
      </c>
      <c r="C49" s="91">
        <f>C50+C51</f>
        <v>39.3</v>
      </c>
      <c r="D49" s="91">
        <f>D50+D51</f>
        <v>39.3</v>
      </c>
      <c r="E49" s="91">
        <f>E50+E51</f>
        <v>9.81</v>
      </c>
      <c r="F49" s="103">
        <f t="shared" si="0"/>
        <v>0.24961832061068706</v>
      </c>
    </row>
    <row r="50" spans="1:6" ht="90">
      <c r="A50" s="88" t="s">
        <v>103</v>
      </c>
      <c r="B50" s="95" t="s">
        <v>104</v>
      </c>
      <c r="C50" s="93">
        <v>39.3</v>
      </c>
      <c r="D50" s="93">
        <v>39.3</v>
      </c>
      <c r="E50" s="93">
        <v>9.81</v>
      </c>
      <c r="F50" s="108">
        <f t="shared" si="0"/>
        <v>0.24961832061068706</v>
      </c>
    </row>
    <row r="51" spans="1:6" ht="30" hidden="1">
      <c r="A51" s="88" t="s">
        <v>162</v>
      </c>
      <c r="B51" s="95" t="s">
        <v>174</v>
      </c>
      <c r="C51" s="102"/>
      <c r="D51" s="102"/>
      <c r="E51" s="102"/>
      <c r="F51" s="108" t="e">
        <f t="shared" si="0"/>
        <v>#DIV/0!</v>
      </c>
    </row>
    <row r="52" spans="1:6" ht="57">
      <c r="A52" s="88" t="s">
        <v>197</v>
      </c>
      <c r="B52" s="97" t="s">
        <v>198</v>
      </c>
      <c r="C52" s="91">
        <f>C53</f>
        <v>0</v>
      </c>
      <c r="D52" s="91">
        <f>D53</f>
        <v>0</v>
      </c>
      <c r="E52" s="91">
        <f>E53</f>
        <v>8.87</v>
      </c>
      <c r="F52" s="103"/>
    </row>
    <row r="53" spans="1:6" ht="75">
      <c r="A53" s="88" t="s">
        <v>199</v>
      </c>
      <c r="B53" s="95" t="s">
        <v>200</v>
      </c>
      <c r="C53" s="102"/>
      <c r="D53" s="100"/>
      <c r="E53" s="100">
        <v>8.87</v>
      </c>
      <c r="F53" s="108"/>
    </row>
    <row r="54" spans="1:6" ht="57">
      <c r="A54" s="88" t="s">
        <v>201</v>
      </c>
      <c r="B54" s="97" t="s">
        <v>202</v>
      </c>
      <c r="C54" s="91">
        <f>C55</f>
        <v>0</v>
      </c>
      <c r="D54" s="91">
        <f>D55</f>
        <v>0</v>
      </c>
      <c r="E54" s="91">
        <f>E55</f>
        <v>-186.05</v>
      </c>
      <c r="F54" s="103"/>
    </row>
    <row r="55" spans="1:6" ht="60">
      <c r="A55" s="88" t="s">
        <v>203</v>
      </c>
      <c r="B55" s="95" t="s">
        <v>204</v>
      </c>
      <c r="C55" s="102"/>
      <c r="D55" s="100"/>
      <c r="E55" s="100">
        <v>-186.05</v>
      </c>
      <c r="F55" s="108"/>
    </row>
    <row r="56" spans="1:6" ht="15.75">
      <c r="A56" s="116" t="s">
        <v>44</v>
      </c>
      <c r="B56" s="116"/>
      <c r="C56" s="91">
        <f>C8+C10+C12+C16+C19+C24+C29+C32+C34+C39</f>
        <v>32380.33</v>
      </c>
      <c r="D56" s="107">
        <f>D8+D10+D12+D16+D19+D24+D29+D32+D34+D39</f>
        <v>32681.33</v>
      </c>
      <c r="E56" s="107">
        <f>E8+E10+E12+E16+E19+E24+E29+E32+E34+E39</f>
        <v>6163.04</v>
      </c>
      <c r="F56" s="103">
        <f t="shared" si="0"/>
        <v>0.18857984053892543</v>
      </c>
    </row>
  </sheetData>
  <sheetProtection/>
  <mergeCells count="5">
    <mergeCell ref="C1:F1"/>
    <mergeCell ref="C2:F2"/>
    <mergeCell ref="C3:F3"/>
    <mergeCell ref="A4:F4"/>
    <mergeCell ref="A56:B56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2014-04-08T12:49:59Z</cp:lastPrinted>
  <dcterms:created xsi:type="dcterms:W3CDTF">1996-10-08T23:32:33Z</dcterms:created>
  <dcterms:modified xsi:type="dcterms:W3CDTF">2014-04-16T10:32:33Z</dcterms:modified>
  <cp:category/>
  <cp:version/>
  <cp:contentType/>
  <cp:contentStatus/>
</cp:coreProperties>
</file>