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1" activeTab="11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2008" sheetId="10" r:id="rId10"/>
    <sheet name="1кв2009" sheetId="11" r:id="rId11"/>
    <sheet name="9 месяцев 2012" sheetId="12" r:id="rId12"/>
  </sheets>
  <definedNames/>
  <calcPr fullCalcOnLoad="1"/>
</workbook>
</file>

<file path=xl/sharedStrings.xml><?xml version="1.0" encoding="utf-8"?>
<sst xmlns="http://schemas.openxmlformats.org/spreadsheetml/2006/main" count="17650" uniqueCount="1000">
  <si>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</si>
  <si>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</si>
  <si>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</si>
  <si>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</si>
  <si>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</si>
  <si>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</si>
  <si>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</si>
  <si>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</si>
  <si>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</si>
  <si>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</si>
  <si>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</si>
  <si>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</si>
  <si>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</si>
  <si>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</si>
  <si>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</si>
  <si>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</si>
  <si>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</si>
  <si>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</si>
  <si>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</si>
  <si>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</si>
  <si>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</si>
  <si>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</si>
  <si>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</si>
  <si>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</si>
  <si>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</si>
  <si>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</si>
  <si>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</si>
  <si>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</si>
  <si>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</si>
  <si>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</si>
  <si>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</si>
  <si>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</si>
  <si>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</si>
  <si>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</si>
  <si>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</si>
  <si>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</si>
  <si>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</si>
  <si>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</si>
  <si>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</si>
  <si>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</si>
  <si>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</si>
  <si>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</si>
  <si>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</si>
  <si>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</si>
  <si>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</si>
  <si>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</si>
  <si>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</si>
  <si>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</si>
  <si>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</si>
  <si>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</si>
  <si>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</si>
  <si>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</si>
  <si>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</si>
  <si>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</si>
  <si>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</si>
  <si>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</si>
  <si>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</si>
  <si>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</si>
  <si>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</si>
  <si>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</si>
  <si>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</si>
  <si>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</si>
  <si>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</si>
  <si>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</si>
  <si>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</si>
  <si>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</si>
  <si>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</si>
  <si>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</si>
  <si>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</si>
  <si>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</si>
  <si>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</si>
  <si>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</si>
  <si>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</si>
  <si>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</si>
  <si>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</si>
  <si>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</si>
  <si>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</si>
  <si>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</si>
  <si>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</si>
  <si>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</si>
  <si>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</si>
  <si>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</si>
  <si>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</si>
  <si>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</si>
  <si>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</si>
  <si>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</si>
  <si>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</si>
  <si>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</si>
  <si>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</si>
  <si>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</si>
  <si>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</si>
  <si>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</si>
  <si>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</si>
  <si>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</si>
  <si>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</si>
  <si>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</si>
  <si>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</si>
  <si>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</si>
  <si>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</si>
  <si>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</si>
  <si>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</si>
  <si>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</si>
  <si>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</si>
  <si>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</si>
  <si>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</si>
  <si>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</si>
  <si>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</si>
  <si>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</si>
  <si>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</si>
  <si>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</si>
  <si>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</si>
  <si>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</si>
  <si>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</si>
  <si>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</si>
  <si>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</si>
  <si>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</si>
  <si>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</si>
  <si>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</si>
  <si>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</si>
  <si>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</si>
  <si>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</si>
  <si>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</si>
  <si>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</si>
  <si>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</si>
  <si>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</si>
  <si>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</si>
  <si>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</si>
  <si>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</si>
  <si>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</si>
  <si>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</si>
  <si>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</si>
  <si>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</si>
  <si>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</si>
  <si>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</si>
  <si>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</si>
  <si>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</si>
  <si>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</si>
  <si>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</si>
  <si>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</si>
  <si>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</si>
  <si>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</si>
  <si>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</si>
  <si>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</si>
  <si>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</si>
  <si>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</si>
  <si>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</si>
  <si>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</si>
  <si>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</si>
  <si>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</si>
  <si>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</si>
  <si>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</si>
  <si>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</si>
  <si>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</si>
  <si>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</si>
  <si>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</si>
  <si>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</si>
  <si>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</si>
  <si>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</si>
  <si>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</si>
  <si>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</si>
  <si>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</si>
  <si>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</si>
  <si>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</si>
  <si>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</si>
  <si>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</si>
  <si>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</si>
  <si>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</si>
  <si>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</si>
  <si>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</si>
  <si>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</si>
  <si>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</si>
  <si>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</si>
  <si>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</si>
  <si>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</si>
  <si>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</si>
  <si>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</si>
  <si>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</si>
  <si>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</si>
  <si>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</si>
  <si>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</si>
  <si>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</si>
  <si>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</si>
  <si>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</si>
  <si>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</si>
  <si>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</si>
  <si>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</si>
  <si>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</si>
  <si>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</si>
  <si>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</si>
  <si>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</si>
  <si>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</si>
  <si>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</si>
  <si>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</si>
  <si>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</si>
  <si>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</si>
  <si>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</si>
  <si>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</si>
  <si>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</si>
  <si>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</si>
  <si>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</si>
  <si>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</si>
  <si>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</si>
  <si>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</si>
  <si>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</si>
  <si>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</si>
  <si>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</si>
  <si>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</si>
  <si>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</si>
  <si>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</si>
  <si>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</si>
  <si>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</si>
  <si>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</si>
  <si>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</si>
  <si>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</si>
  <si>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</si>
  <si>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</si>
  <si>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</si>
  <si>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</si>
  <si>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</si>
  <si>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</si>
  <si>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</si>
  <si>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</si>
  <si>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</si>
  <si>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</si>
  <si>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</si>
  <si>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</si>
  <si>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</si>
  <si>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</si>
  <si>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</si>
  <si>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</si>
  <si>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</si>
  <si>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</si>
  <si>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</si>
  <si>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</si>
  <si>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</si>
  <si>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</si>
  <si>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</si>
  <si>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</si>
  <si>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</si>
  <si>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</si>
  <si>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</si>
  <si>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</si>
  <si>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</si>
  <si>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</si>
  <si>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</si>
  <si>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</si>
  <si>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</si>
  <si>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</si>
  <si>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</si>
  <si>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</si>
  <si>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</si>
  <si>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</si>
  <si>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</si>
  <si>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</si>
  <si>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</si>
  <si>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</si>
  <si>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</si>
  <si>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</si>
  <si>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</si>
  <si>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</si>
  <si>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</si>
  <si>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</si>
  <si>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</si>
  <si>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</si>
  <si>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</si>
  <si>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</si>
  <si>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</si>
  <si>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</si>
  <si>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</si>
  <si>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</si>
  <si>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</si>
  <si>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</si>
  <si>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</si>
  <si>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</si>
  <si>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</si>
  <si>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</si>
  <si>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</si>
  <si>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</si>
  <si>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</si>
  <si>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</si>
  <si>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</si>
  <si>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</si>
  <si>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</si>
  <si>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</si>
  <si>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</si>
  <si>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</si>
  <si>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</si>
  <si>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</si>
  <si>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</si>
  <si>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</si>
  <si>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</si>
  <si>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</si>
  <si>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</si>
  <si>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</si>
  <si>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</si>
  <si>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</si>
  <si>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</si>
  <si>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</si>
  <si>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</si>
  <si>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</si>
  <si>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</si>
  <si>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</si>
  <si>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</si>
  <si>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</si>
  <si>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</si>
  <si>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</si>
  <si>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</si>
  <si>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</si>
  <si>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</si>
  <si>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</si>
  <si>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</si>
  <si>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</si>
  <si>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</si>
  <si>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</si>
  <si>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</si>
  <si>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</si>
  <si>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</si>
  <si>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</si>
  <si>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</si>
  <si>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</si>
  <si>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</si>
  <si>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</si>
  <si>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</si>
  <si>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</si>
  <si>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</si>
  <si>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</si>
  <si>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</si>
  <si>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</si>
  <si>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</si>
  <si>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</si>
  <si>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</si>
  <si>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</si>
  <si>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</si>
  <si>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</si>
  <si>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</si>
  <si>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</si>
  <si>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</si>
  <si>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</si>
  <si>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</si>
  <si>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</si>
  <si>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</si>
  <si>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</si>
  <si>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</si>
  <si>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</si>
  <si>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</si>
  <si>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</si>
  <si>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</si>
  <si>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</si>
  <si>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</si>
  <si>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</si>
  <si>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</si>
  <si>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</si>
  <si>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</si>
  <si>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</si>
  <si>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</si>
  <si>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</si>
  <si>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</si>
  <si>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</si>
  <si>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</si>
  <si>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</si>
  <si>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</si>
  <si>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</si>
  <si>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</si>
  <si>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</si>
  <si>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</si>
  <si>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</si>
  <si>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</si>
  <si>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</si>
  <si>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</si>
  <si>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</si>
  <si>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</si>
  <si>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</si>
  <si>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</si>
  <si>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</si>
  <si>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</si>
  <si>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</si>
  <si>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</si>
  <si>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</si>
  <si>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</si>
  <si>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</si>
  <si>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</si>
  <si>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</si>
  <si>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</si>
  <si>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</si>
  <si>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</si>
  <si>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</si>
  <si>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</si>
  <si>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</si>
  <si>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</si>
  <si>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</si>
  <si>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</si>
  <si>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</si>
  <si>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</si>
  <si>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</si>
  <si>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</si>
  <si>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</si>
  <si>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</si>
  <si>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</si>
  <si>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</si>
  <si>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</si>
  <si>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</si>
  <si>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</si>
  <si>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</si>
  <si>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</si>
  <si>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</si>
  <si>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</si>
  <si>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</si>
  <si>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</si>
  <si>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</si>
  <si>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</si>
  <si>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</si>
  <si>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</si>
  <si>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</si>
  <si>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</si>
  <si>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</si>
  <si>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</si>
  <si>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</si>
  <si>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</si>
  <si>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</si>
  <si>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</si>
  <si>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</si>
  <si>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</si>
  <si>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</si>
  <si>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</si>
  <si>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</si>
  <si>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</si>
  <si>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</si>
  <si>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</si>
  <si>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</si>
  <si>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</si>
  <si>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</si>
  <si>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</si>
  <si>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</si>
  <si>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</si>
  <si>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</si>
  <si>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</si>
  <si>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</si>
  <si>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</si>
  <si>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</si>
  <si>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</si>
  <si>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</si>
  <si>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</si>
  <si>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</si>
  <si>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</si>
  <si>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</si>
  <si>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</si>
  <si>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</si>
  <si>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</si>
  <si>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</si>
  <si>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</si>
  <si>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</si>
  <si>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</si>
  <si>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</si>
  <si>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</si>
  <si>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</si>
  <si>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</si>
  <si>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</si>
  <si>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</si>
  <si>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</si>
  <si>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</si>
  <si>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</si>
  <si>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</si>
  <si>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</si>
  <si>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</si>
  <si>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</si>
  <si>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</si>
  <si>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</si>
  <si>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</si>
  <si>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</si>
  <si>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</si>
  <si>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</si>
  <si>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</si>
  <si>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</si>
  <si>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</si>
  <si>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</si>
  <si>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</si>
  <si>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</si>
  <si>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</si>
  <si>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</si>
  <si>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</si>
  <si>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</si>
  <si>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</si>
  <si>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</si>
  <si>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</si>
  <si>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</si>
  <si>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</si>
  <si>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</si>
  <si>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</si>
  <si>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</si>
  <si>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</si>
  <si>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</si>
  <si>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</si>
  <si>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</si>
  <si>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</si>
  <si>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</si>
  <si>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</si>
  <si>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</si>
  <si>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</si>
  <si>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</si>
  <si>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</si>
  <si>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</si>
  <si>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</si>
  <si>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</si>
  <si>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</si>
  <si>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</si>
  <si>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</si>
  <si>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</si>
  <si>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</si>
  <si>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</si>
  <si>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</si>
  <si>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</si>
  <si>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</si>
  <si>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</si>
  <si>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</si>
  <si>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</si>
  <si>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</si>
  <si>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</si>
  <si>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</si>
  <si>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</si>
  <si>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</si>
  <si>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</si>
  <si>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</si>
  <si>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</si>
  <si>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</si>
  <si>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</si>
  <si>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</si>
  <si>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</si>
  <si>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</si>
  <si>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</si>
  <si>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</si>
  <si>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</si>
  <si>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</si>
  <si>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</si>
  <si>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</si>
  <si>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</si>
  <si>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</si>
  <si>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</si>
  <si>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</si>
  <si>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</si>
  <si>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</si>
  <si>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</si>
  <si>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</si>
  <si>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</si>
  <si>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</si>
  <si>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</si>
  <si>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</si>
  <si>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</si>
  <si>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</si>
  <si>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</si>
  <si>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</si>
  <si>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</si>
  <si>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</si>
  <si>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</si>
  <si>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</si>
  <si>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</si>
  <si>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</si>
  <si>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</si>
  <si>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</si>
  <si>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</si>
  <si>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</si>
  <si>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</si>
  <si>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</si>
  <si>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</si>
  <si>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</si>
  <si>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</si>
  <si>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</si>
  <si>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</si>
  <si>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</si>
  <si>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</si>
  <si>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</si>
  <si>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</si>
  <si>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</si>
  <si>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</si>
  <si>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</si>
  <si>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</si>
  <si>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</si>
  <si>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</si>
  <si>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</si>
  <si>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</si>
  <si>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</si>
  <si>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</si>
  <si>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</si>
  <si>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</si>
  <si>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</si>
  <si>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</si>
  <si>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</si>
  <si>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</si>
  <si>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</si>
  <si>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</si>
  <si>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</si>
  <si>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</si>
  <si>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</si>
  <si>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</si>
  <si>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</si>
  <si>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</si>
  <si>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</si>
  <si>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</si>
  <si>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</si>
  <si>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</si>
  <si>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</si>
  <si>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</si>
  <si>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</si>
  <si>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</si>
  <si>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</si>
  <si>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</si>
  <si>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</si>
  <si>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</si>
  <si>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</si>
  <si>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</si>
  <si>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</si>
  <si>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</si>
  <si>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</si>
  <si>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</si>
  <si>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</si>
  <si>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</si>
  <si>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</si>
  <si>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</si>
  <si>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</si>
  <si>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</si>
  <si>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</si>
  <si>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</si>
  <si>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</si>
  <si>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</si>
  <si>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</si>
  <si>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</si>
  <si>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</si>
  <si>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</si>
  <si>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</si>
  <si>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</si>
  <si>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</si>
  <si>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</si>
  <si>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</si>
  <si>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</si>
  <si>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</si>
  <si>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</si>
  <si>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</si>
  <si>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</si>
  <si>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</si>
  <si>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</si>
  <si>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</si>
  <si>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</si>
  <si>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</si>
  <si>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</si>
  <si>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</si>
  <si>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</si>
  <si>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</si>
  <si>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</si>
  <si>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</si>
  <si>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</si>
  <si>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</si>
  <si>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</si>
  <si>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</si>
  <si>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</si>
  <si>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</si>
  <si>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</si>
  <si>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</si>
  <si>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</si>
  <si>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</si>
  <si>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</si>
  <si>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</si>
  <si>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</si>
  <si>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</si>
  <si>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</si>
  <si>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</si>
  <si>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</si>
  <si>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</si>
  <si>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</si>
  <si>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</si>
  <si>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</si>
  <si>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</si>
  <si>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</si>
  <si>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</si>
  <si>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</si>
  <si>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</si>
  <si>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</si>
  <si>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</si>
  <si>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</si>
  <si>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</si>
  <si>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</si>
  <si>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</si>
  <si>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</si>
  <si>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</si>
  <si>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</si>
  <si>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</si>
  <si>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</si>
  <si>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</si>
  <si>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</si>
  <si>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</si>
  <si>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</si>
  <si>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</si>
  <si>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</si>
  <si>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</si>
  <si>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</si>
  <si>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</si>
  <si>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</si>
  <si>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</si>
  <si>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</si>
  <si>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</si>
  <si>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</si>
  <si>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</si>
  <si>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</si>
  <si>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</si>
  <si>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</si>
  <si>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</si>
  <si>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</si>
  <si>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</si>
  <si>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</si>
  <si>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</si>
  <si>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</si>
  <si>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</si>
  <si>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</si>
  <si>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</si>
  <si>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</si>
  <si>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</si>
  <si>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</si>
  <si>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</si>
  <si>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</si>
  <si>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</si>
  <si>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</si>
  <si>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</si>
  <si>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</si>
  <si>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</si>
  <si>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</si>
  <si>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</si>
  <si>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</si>
  <si>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</si>
  <si>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</si>
  <si>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</si>
  <si>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</si>
  <si>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</si>
  <si>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</si>
  <si>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</si>
  <si>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</si>
  <si>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</si>
  <si>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</si>
  <si>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</si>
  <si>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</si>
  <si>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</si>
  <si>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</si>
  <si>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</si>
  <si>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</si>
  <si>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</si>
  <si>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</si>
  <si>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</si>
  <si>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</si>
  <si>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</si>
  <si>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</si>
  <si>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</si>
  <si>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</si>
  <si>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</si>
  <si>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</si>
  <si>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</si>
  <si>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</si>
  <si>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</si>
  <si>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</si>
  <si>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</si>
  <si>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</si>
  <si>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</si>
  <si>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</si>
  <si>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</si>
  <si>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</si>
  <si>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</si>
  <si>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</si>
  <si>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</si>
  <si>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</si>
  <si>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</si>
  <si>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</si>
  <si>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</si>
  <si>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</si>
  <si>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</si>
  <si>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</si>
  <si>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</si>
  <si>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</si>
  <si>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</si>
  <si>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</si>
  <si>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</si>
  <si>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</si>
  <si>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</si>
  <si>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</si>
  <si>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</si>
  <si>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</si>
  <si>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</si>
  <si>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</si>
  <si>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</si>
  <si>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</si>
  <si>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</si>
  <si>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</si>
  <si>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</si>
  <si>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</si>
  <si>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</si>
  <si>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</si>
  <si>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</si>
  <si>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</si>
  <si>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</si>
  <si>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</si>
  <si>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</si>
  <si>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</si>
  <si>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</si>
  <si>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</si>
  <si>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</si>
  <si>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</si>
  <si>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</si>
  <si>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</si>
  <si>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</si>
  <si>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</si>
  <si>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</si>
  <si>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</si>
  <si>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</si>
  <si>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</si>
  <si>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</si>
  <si>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</si>
  <si>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</si>
  <si>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</si>
  <si>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</si>
  <si>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</si>
  <si>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</si>
  <si>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</si>
  <si>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</si>
  <si>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Компенс Райтопу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</si>
  <si>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</si>
  <si>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</si>
  <si>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</si>
  <si>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</si>
  <si>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</si>
  <si>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</si>
  <si>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</si>
  <si>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</si>
  <si>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</si>
  <si>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</si>
  <si>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Найм+Кап Ремоет Жилья</t>
  </si>
  <si>
    <t>Поддержка коммунального хозяйства</t>
  </si>
  <si>
    <t>Мероприятия в области коммунального хозяйства</t>
  </si>
  <si>
    <t>351 05 00</t>
  </si>
  <si>
    <t>Захорон безродн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</si>
  <si>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</si>
  <si>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</si>
  <si>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</si>
  <si>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</si>
  <si>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</si>
  <si>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</si>
  <si>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</si>
  <si>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</si>
  <si>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</si>
  <si>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</si>
  <si>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</si>
  <si>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</si>
  <si>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</si>
  <si>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</si>
  <si>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</si>
  <si>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</si>
  <si>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</si>
  <si>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</si>
  <si>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</si>
  <si>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</si>
  <si>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</si>
  <si>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</si>
  <si>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</si>
  <si>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</si>
  <si>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</si>
  <si>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</si>
  <si>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</si>
  <si>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</si>
  <si>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</si>
  <si>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</si>
  <si>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</si>
  <si>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</si>
  <si>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</si>
  <si>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</si>
  <si>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</si>
  <si>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</si>
  <si>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</si>
  <si>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</si>
  <si>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</si>
  <si>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</si>
  <si>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</si>
  <si>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</si>
  <si>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</si>
  <si>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</si>
  <si>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</si>
  <si>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</si>
  <si>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</si>
  <si>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</si>
  <si>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</si>
  <si>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</si>
  <si>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</si>
  <si>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</si>
  <si>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</si>
  <si>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</si>
  <si>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</si>
  <si>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</si>
  <si>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</si>
  <si>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</si>
  <si>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</si>
  <si>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</si>
  <si>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</si>
  <si>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</si>
  <si>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</si>
  <si>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1006</t>
  </si>
  <si>
    <t>1103</t>
  </si>
  <si>
    <t>1104</t>
  </si>
  <si>
    <t>по разделам, подразделам, целевым статьям и видам расходов классификации расходов</t>
  </si>
  <si>
    <t>Бюджетные ассигнования на 2008 год (тыс.руб.)</t>
  </si>
  <si>
    <t>Исполнено за 2008 год (тыс.руб.)</t>
  </si>
  <si>
    <t>% выполнения</t>
  </si>
  <si>
    <t>Приложение  5                                                                 к Решению Совета депутатов МО Войсковицкое сельское поселение                          от ___2009 года №____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</si>
  <si>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2009 года  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</si>
  <si>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</si>
  <si>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</si>
  <si>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</si>
  <si>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</si>
  <si>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</si>
  <si>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</si>
  <si>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</si>
  <si>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</si>
  <si>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</si>
  <si>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</si>
  <si>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Бюджет на 2009 год, тыс.руб.)</t>
  </si>
  <si>
    <t>01</t>
  </si>
  <si>
    <t>0107</t>
  </si>
  <si>
    <t>03</t>
  </si>
  <si>
    <t>3300200</t>
  </si>
  <si>
    <t>05</t>
  </si>
  <si>
    <t>08</t>
  </si>
  <si>
    <t>09</t>
  </si>
  <si>
    <t>от __.04.2009 года № ___</t>
  </si>
  <si>
    <t>Исполнено за 1 квартал 2009 год (тыс.руб.)</t>
  </si>
  <si>
    <t xml:space="preserve">Компвып дох </t>
  </si>
  <si>
    <t>Найм</t>
  </si>
  <si>
    <t>Улич осв</t>
  </si>
  <si>
    <t>Сод клад</t>
  </si>
  <si>
    <t>Проч благ</t>
  </si>
  <si>
    <t>Комп Райт</t>
  </si>
  <si>
    <t>Приложение   5</t>
  </si>
  <si>
    <t>092 03 30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</si>
  <si>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</si>
  <si>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</si>
  <si>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</si>
  <si>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</si>
  <si>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</si>
  <si>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0401</t>
  </si>
  <si>
    <t>Общеэкономические вопросы</t>
  </si>
  <si>
    <t>Реализация государственной политики занятости населения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</si>
  <si>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</si>
  <si>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</si>
  <si>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</si>
  <si>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</si>
  <si>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092 02 00</t>
  </si>
  <si>
    <t>7953900</t>
  </si>
  <si>
    <t>0111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</si>
  <si>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</si>
  <si>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</si>
  <si>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7951800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</si>
  <si>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</si>
  <si>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</si>
  <si>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7954400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</si>
  <si>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</si>
  <si>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</si>
  <si>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</si>
  <si>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</si>
  <si>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>Мероприятия в области жилищного хозяйства (Оплата за жилищные услуги  в свободном жилье)</t>
  </si>
  <si>
    <t>7953400</t>
  </si>
  <si>
    <t>Культура, кинематография</t>
  </si>
  <si>
    <t>7953200</t>
  </si>
  <si>
    <t>1102</t>
  </si>
  <si>
    <t>7952500</t>
  </si>
  <si>
    <t xml:space="preserve">Культура, кинематография </t>
  </si>
  <si>
    <t>Массовый спорт</t>
  </si>
  <si>
    <t xml:space="preserve">Мероприятия в области физической культуры и спорта </t>
  </si>
  <si>
    <t>Мероприятия в области сельскохозяйственного производства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</si>
  <si>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</si>
  <si>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1001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</si>
  <si>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</si>
  <si>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</si>
  <si>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</si>
  <si>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</si>
  <si>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</t>
  </si>
  <si>
    <t>Оценка недвижимости, признание прав и регулирование отношений по государственной и муниципальной собственности</t>
  </si>
  <si>
    <t>7950100</t>
  </si>
  <si>
    <t>Бюджет на 2012 год, тыс.руб.)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</si>
  <si>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2012 год"</t>
  </si>
  <si>
    <t xml:space="preserve">Региональные Целевые программы </t>
  </si>
  <si>
    <t>Капитальный ремонт сельских учреждений культуры  в рамках реализации региональной целевой программы "Социальное развитие села на 2009-2012 годы"</t>
  </si>
  <si>
    <t>5224104</t>
  </si>
  <si>
    <t>Региональная целевая программа "Социальное развитие села на 2009-2012 годы"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</si>
  <si>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2012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</si>
  <si>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2012 год"</t>
  </si>
  <si>
    <t>Субсидии некоммерческим организациям</t>
  </si>
  <si>
    <t>Уточненный бюджет на 2012 год, тыс.руб.)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</si>
  <si>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</si>
  <si>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Дорожное хозяйство (дорожные фонды)</t>
  </si>
  <si>
    <t>7952820</t>
  </si>
  <si>
    <t>5224013</t>
  </si>
  <si>
    <t>5224011</t>
  </si>
  <si>
    <t>Долгосрочная целевая программа "Совершенствование и развитие автомобильных дорог Ленинградской области на 2009-2020 годы"</t>
  </si>
  <si>
    <t>На обеспечение выплат стимулирующего характера  основному персоналу муниципальных музеев и библиотек Лен.обл.</t>
  </si>
  <si>
    <t>Субсидии на реализацию долгосрочной целевой программы "Социальное развитие села на 2009-2012 годы"</t>
  </si>
  <si>
    <t>Муниципальная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на 2012 год"</t>
  </si>
  <si>
    <t xml:space="preserve">Исполнение ведомственной структуры расходов бюджета муниципального образования Войсковицкое сельское поселение за 9 месяцев 2012 года </t>
  </si>
  <si>
    <t>Исполнено за  9 месяцев 2012 года (тыс.руб.)</t>
  </si>
  <si>
    <t xml:space="preserve">к Отчету об исполнении бюджета МО Войсковицкое сельское поселение  Гатчинского муниципального района Ленинградской области 
за 9 месяцев 2012 года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</si>
</sst>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  <numFmt numFmtId="186" formatCode="[$-FC19]d\ mmmm\ yyyy\ &quot;г.&quot;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ill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71" fontId="15" fillId="0" borderId="22" xfId="61" applyFont="1" applyBorder="1" applyAlignment="1" applyProtection="1">
      <alignment horizontal="center" vertical="center" wrapText="1"/>
      <protection locked="0"/>
    </xf>
    <xf numFmtId="171" fontId="15" fillId="0" borderId="23" xfId="61" applyFont="1" applyBorder="1" applyAlignment="1" applyProtection="1">
      <alignment horizontal="center" vertical="center" wrapText="1"/>
      <protection locked="0"/>
    </xf>
    <xf numFmtId="171" fontId="2" fillId="0" borderId="23" xfId="61" applyFont="1" applyBorder="1" applyAlignment="1" applyProtection="1">
      <alignment horizontal="center" vertical="center" wrapText="1"/>
      <protection locked="0"/>
    </xf>
    <xf numFmtId="171" fontId="2" fillId="34" borderId="23" xfId="6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171" fontId="2" fillId="34" borderId="25" xfId="61" applyFont="1" applyFill="1" applyBorder="1" applyAlignment="1" applyProtection="1">
      <alignment horizontal="center" vertical="center" wrapText="1"/>
      <protection locked="0"/>
    </xf>
    <xf numFmtId="171" fontId="15" fillId="34" borderId="26" xfId="6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5" fillId="0" borderId="28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0" fontId="0" fillId="0" borderId="0" xfId="0" applyAlignment="1">
      <alignment/>
    </xf>
    <xf numFmtId="49" fontId="15" fillId="0" borderId="26" xfId="0" applyNumberFormat="1" applyFont="1" applyFill="1" applyBorder="1" applyAlignment="1">
      <alignment horizontal="center" vertical="center" wrapText="1"/>
    </xf>
    <xf numFmtId="171" fontId="2" fillId="0" borderId="23" xfId="61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71" fontId="15" fillId="0" borderId="29" xfId="61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6" xfId="0" applyNumberFormat="1" applyFont="1" applyBorder="1" applyAlignment="1" applyProtection="1">
      <alignment horizontal="center" vertical="center" wrapText="1"/>
      <protection locked="0"/>
    </xf>
    <xf numFmtId="171" fontId="15" fillId="0" borderId="33" xfId="61" applyFont="1" applyBorder="1" applyAlignment="1" applyProtection="1">
      <alignment horizontal="center" vertical="center" wrapText="1"/>
      <protection locked="0"/>
    </xf>
    <xf numFmtId="171" fontId="15" fillId="0" borderId="34" xfId="61" applyFont="1" applyBorder="1" applyAlignment="1" applyProtection="1">
      <alignment horizontal="center" vertical="center" wrapText="1"/>
      <protection locked="0"/>
    </xf>
    <xf numFmtId="171" fontId="2" fillId="0" borderId="34" xfId="61" applyFont="1" applyBorder="1" applyAlignment="1" applyProtection="1">
      <alignment horizontal="center" vertical="center" wrapText="1"/>
      <protection locked="0"/>
    </xf>
    <xf numFmtId="171" fontId="2" fillId="34" borderId="34" xfId="61" applyFont="1" applyFill="1" applyBorder="1" applyAlignment="1" applyProtection="1">
      <alignment horizontal="center" vertical="center" wrapText="1"/>
      <protection locked="0"/>
    </xf>
    <xf numFmtId="171" fontId="2" fillId="0" borderId="34" xfId="6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Alignment="1">
      <alignment/>
    </xf>
    <xf numFmtId="185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53" applyNumberFormat="1" applyFont="1" applyFill="1" applyBorder="1" applyAlignment="1">
      <alignment horizontal="left" vertical="center" wrapText="1"/>
      <protection/>
    </xf>
    <xf numFmtId="43" fontId="15" fillId="36" borderId="34" xfId="63" applyFont="1" applyFill="1" applyBorder="1" applyAlignment="1" applyProtection="1">
      <alignment horizontal="center" vertical="center" wrapText="1"/>
      <protection locked="0"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15" fillId="36" borderId="10" xfId="0" applyNumberFormat="1" applyFont="1" applyFill="1" applyBorder="1" applyAlignment="1">
      <alignment horizontal="center" vertical="center" wrapText="1"/>
    </xf>
    <xf numFmtId="49" fontId="1" fillId="36" borderId="0" xfId="0" applyNumberFormat="1" applyFont="1" applyFill="1" applyAlignment="1">
      <alignment vertical="center" wrapText="1"/>
    </xf>
    <xf numFmtId="49" fontId="21" fillId="36" borderId="0" xfId="0" applyNumberFormat="1" applyFont="1" applyFill="1" applyAlignment="1">
      <alignment horizontal="left" vertical="center" wrapText="1"/>
    </xf>
    <xf numFmtId="49" fontId="21" fillId="36" borderId="0" xfId="0" applyNumberFormat="1" applyFont="1" applyFill="1" applyAlignment="1">
      <alignment vertical="center" wrapText="1"/>
    </xf>
    <xf numFmtId="49" fontId="0" fillId="36" borderId="0" xfId="0" applyNumberFormat="1" applyFill="1" applyAlignment="1" applyProtection="1">
      <alignment vertical="center" wrapText="1"/>
      <protection locked="0"/>
    </xf>
    <xf numFmtId="172" fontId="2" fillId="36" borderId="0" xfId="0" applyNumberFormat="1" applyFont="1" applyFill="1" applyAlignment="1">
      <alignment/>
    </xf>
    <xf numFmtId="49" fontId="1" fillId="36" borderId="10" xfId="0" applyNumberFormat="1" applyFont="1" applyFill="1" applyBorder="1" applyAlignment="1">
      <alignment vertical="center" wrapText="1"/>
    </xf>
    <xf numFmtId="172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7" xfId="53" applyNumberFormat="1" applyFont="1" applyFill="1" applyBorder="1" applyAlignment="1">
      <alignment vertical="center" wrapText="1"/>
      <protection/>
    </xf>
    <xf numFmtId="2" fontId="15" fillId="36" borderId="26" xfId="0" applyNumberFormat="1" applyFont="1" applyFill="1" applyBorder="1" applyAlignment="1" applyProtection="1">
      <alignment horizontal="center" vertical="center" wrapText="1"/>
      <protection locked="0"/>
    </xf>
    <xf numFmtId="43" fontId="15" fillId="36" borderId="35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8" xfId="53" applyNumberFormat="1" applyFont="1" applyFill="1" applyBorder="1" applyAlignment="1">
      <alignment horizontal="left" vertical="center" wrapText="1"/>
      <protection/>
    </xf>
    <xf numFmtId="49" fontId="15" fillId="36" borderId="13" xfId="53" applyNumberFormat="1" applyFont="1" applyFill="1" applyBorder="1" applyAlignment="1">
      <alignment horizontal="center" vertical="center" wrapText="1"/>
      <protection/>
    </xf>
    <xf numFmtId="43" fontId="15" fillId="36" borderId="33" xfId="63" applyFont="1" applyFill="1" applyBorder="1" applyAlignment="1" applyProtection="1">
      <alignment horizontal="center" vertical="center" wrapText="1"/>
      <protection locked="0"/>
    </xf>
    <xf numFmtId="49" fontId="1" fillId="36" borderId="20" xfId="53" applyNumberFormat="1" applyFont="1" applyFill="1" applyBorder="1" applyAlignment="1">
      <alignment vertical="center" wrapText="1"/>
      <protection/>
    </xf>
    <xf numFmtId="49" fontId="2" fillId="36" borderId="10" xfId="53" applyNumberFormat="1" applyFont="1" applyFill="1" applyBorder="1" applyAlignment="1">
      <alignment horizontal="left" vertical="center" wrapText="1"/>
      <protection/>
    </xf>
    <xf numFmtId="49" fontId="2" fillId="36" borderId="10" xfId="53" applyNumberFormat="1" applyFont="1" applyFill="1" applyBorder="1" applyAlignment="1">
      <alignment horizontal="center" vertical="center" wrapText="1"/>
      <protection/>
    </xf>
    <xf numFmtId="43" fontId="2" fillId="36" borderId="34" xfId="63" applyFont="1" applyFill="1" applyBorder="1" applyAlignment="1" applyProtection="1">
      <alignment horizontal="center" vertical="center" wrapText="1"/>
      <protection locked="0"/>
    </xf>
    <xf numFmtId="185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4" xfId="53" applyNumberFormat="1" applyFont="1" applyFill="1" applyBorder="1" applyAlignment="1">
      <alignment horizontal="center" vertical="center" wrapText="1"/>
      <protection/>
    </xf>
    <xf numFmtId="2" fontId="2" fillId="36" borderId="10" xfId="53" applyNumberFormat="1" applyFont="1" applyFill="1" applyBorder="1" applyAlignment="1">
      <alignment horizontal="left" vertical="center" wrapText="1"/>
      <protection/>
    </xf>
    <xf numFmtId="49" fontId="2" fillId="36" borderId="12" xfId="53" applyNumberFormat="1" applyFont="1" applyFill="1" applyBorder="1" applyAlignment="1">
      <alignment horizontal="center" vertical="center" wrapText="1"/>
      <protection/>
    </xf>
    <xf numFmtId="0" fontId="2" fillId="36" borderId="10" xfId="53" applyNumberFormat="1" applyFont="1" applyFill="1" applyBorder="1" applyAlignment="1">
      <alignment horizontal="left" vertical="center" wrapText="1"/>
      <protection/>
    </xf>
    <xf numFmtId="0" fontId="2" fillId="36" borderId="0" xfId="53" applyFont="1" applyFill="1" applyAlignment="1">
      <alignment vertical="top" wrapText="1"/>
      <protection/>
    </xf>
    <xf numFmtId="49" fontId="2" fillId="36" borderId="0" xfId="53" applyNumberFormat="1" applyFont="1" applyFill="1" applyAlignment="1" applyProtection="1">
      <alignment horizontal="left" vertical="center" wrapText="1"/>
      <protection locked="0"/>
    </xf>
    <xf numFmtId="49" fontId="1" fillId="36" borderId="21" xfId="53" applyNumberFormat="1" applyFont="1" applyFill="1" applyBorder="1" applyAlignment="1">
      <alignment vertical="center" wrapText="1"/>
      <protection/>
    </xf>
    <xf numFmtId="2" fontId="15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3" xfId="53" applyNumberFormat="1" applyFont="1" applyFill="1" applyBorder="1" applyAlignment="1">
      <alignment horizontal="left" vertical="center" wrapText="1"/>
      <protection/>
    </xf>
    <xf numFmtId="43" fontId="15" fillId="36" borderId="22" xfId="63" applyFont="1" applyFill="1" applyBorder="1" applyAlignment="1" applyProtection="1">
      <alignment horizontal="center" vertical="center" wrapText="1"/>
      <protection locked="0"/>
    </xf>
    <xf numFmtId="43" fontId="15" fillId="36" borderId="23" xfId="63" applyFont="1" applyFill="1" applyBorder="1" applyAlignment="1" applyProtection="1">
      <alignment horizontal="center" vertical="center" wrapText="1"/>
      <protection locked="0"/>
    </xf>
    <xf numFmtId="43" fontId="2" fillId="36" borderId="23" xfId="63" applyFont="1" applyFill="1" applyBorder="1" applyAlignment="1" applyProtection="1">
      <alignment horizontal="center" vertical="center" wrapText="1"/>
      <protection locked="0"/>
    </xf>
    <xf numFmtId="49" fontId="1" fillId="36" borderId="24" xfId="53" applyNumberFormat="1" applyFont="1" applyFill="1" applyBorder="1" applyAlignment="1">
      <alignment vertical="center" wrapText="1"/>
      <protection/>
    </xf>
    <xf numFmtId="49" fontId="2" fillId="36" borderId="12" xfId="53" applyNumberFormat="1" applyFont="1" applyFill="1" applyBorder="1" applyAlignment="1">
      <alignment horizontal="left" vertical="center" wrapText="1"/>
      <protection/>
    </xf>
    <xf numFmtId="49" fontId="15" fillId="36" borderId="12" xfId="53" applyNumberFormat="1" applyFont="1" applyFill="1" applyBorder="1" applyAlignment="1">
      <alignment horizontal="center" vertical="center" wrapText="1"/>
      <protection/>
    </xf>
    <xf numFmtId="43" fontId="2" fillId="36" borderId="25" xfId="63" applyFont="1" applyFill="1" applyBorder="1" applyAlignment="1" applyProtection="1">
      <alignment horizontal="center" vertical="center" wrapText="1"/>
      <protection locked="0"/>
    </xf>
    <xf numFmtId="185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43" fontId="15" fillId="36" borderId="26" xfId="63" applyFont="1" applyFill="1" applyBorder="1" applyAlignment="1" applyProtection="1">
      <alignment horizontal="center" vertical="center" wrapText="1"/>
      <protection locked="0"/>
    </xf>
    <xf numFmtId="185" fontId="15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/>
    </xf>
    <xf numFmtId="49" fontId="21" fillId="36" borderId="0" xfId="0" applyNumberFormat="1" applyFont="1" applyFill="1" applyAlignment="1" applyProtection="1">
      <alignment horizontal="left" vertical="center" wrapText="1"/>
      <protection locked="0"/>
    </xf>
    <xf numFmtId="49" fontId="21" fillId="36" borderId="0" xfId="0" applyNumberFormat="1" applyFont="1" applyFill="1" applyAlignment="1" applyProtection="1">
      <alignment vertical="center" wrapText="1"/>
      <protection locked="0"/>
    </xf>
    <xf numFmtId="172" fontId="2" fillId="36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49" fontId="15" fillId="34" borderId="28" xfId="0" applyNumberFormat="1" applyFont="1" applyFill="1" applyBorder="1" applyAlignment="1">
      <alignment horizontal="center" vertical="center" wrapText="1"/>
    </xf>
    <xf numFmtId="49" fontId="15" fillId="34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top" wrapText="1"/>
    </xf>
    <xf numFmtId="49" fontId="18" fillId="0" borderId="38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2" fontId="2" fillId="36" borderId="0" xfId="0" applyNumberFormat="1" applyFont="1" applyFill="1" applyAlignment="1">
      <alignment horizontal="center" wrapText="1"/>
    </xf>
    <xf numFmtId="49" fontId="19" fillId="36" borderId="0" xfId="0" applyNumberFormat="1" applyFont="1" applyFill="1" applyAlignment="1">
      <alignment horizontal="center" vertical="top" wrapText="1"/>
    </xf>
    <xf numFmtId="49" fontId="18" fillId="36" borderId="0" xfId="0" applyNumberFormat="1" applyFont="1" applyFill="1" applyBorder="1" applyAlignment="1">
      <alignment horizontal="center" vertical="top" wrapText="1"/>
    </xf>
    <xf numFmtId="49" fontId="3" fillId="36" borderId="37" xfId="53" applyNumberFormat="1" applyFont="1" applyFill="1" applyBorder="1" applyAlignment="1">
      <alignment horizontal="center" vertical="center" wrapText="1"/>
      <protection/>
    </xf>
    <xf numFmtId="49" fontId="3" fillId="36" borderId="36" xfId="53" applyNumberFormat="1" applyFont="1" applyFill="1" applyBorder="1" applyAlignment="1">
      <alignment horizontal="center" vertical="center" wrapText="1"/>
      <protection/>
    </xf>
    <xf numFmtId="49" fontId="3" fillId="36" borderId="28" xfId="53" applyNumberFormat="1" applyFont="1" applyFill="1" applyBorder="1" applyAlignment="1">
      <alignment horizontal="center" vertical="center" wrapText="1"/>
      <protection/>
    </xf>
    <xf numFmtId="49" fontId="15" fillId="36" borderId="28" xfId="53" applyNumberFormat="1" applyFont="1" applyFill="1" applyBorder="1" applyAlignment="1">
      <alignment horizontal="center" vertical="center" wrapText="1"/>
      <protection/>
    </xf>
    <xf numFmtId="49" fontId="15" fillId="36" borderId="36" xfId="53" applyNumberFormat="1" applyFont="1" applyFill="1" applyBorder="1" applyAlignment="1">
      <alignment horizontal="center" vertical="center" wrapText="1"/>
      <protection/>
    </xf>
    <xf numFmtId="172" fontId="19" fillId="36" borderId="0" xfId="0" applyNumberFormat="1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332" t="s">
        <v>606</v>
      </c>
      <c r="D1" s="332"/>
      <c r="E1" s="332"/>
    </row>
    <row r="2" spans="3:5" ht="14.25" customHeight="1">
      <c r="C2" s="333" t="s">
        <v>607</v>
      </c>
      <c r="D2" s="333"/>
      <c r="E2" s="333"/>
    </row>
    <row r="3" spans="3:5" ht="12.75" customHeight="1">
      <c r="C3" s="332" t="s">
        <v>608</v>
      </c>
      <c r="D3" s="332"/>
      <c r="E3" s="332"/>
    </row>
    <row r="4" spans="3:5" ht="13.5" customHeight="1">
      <c r="C4" s="332" t="s">
        <v>609</v>
      </c>
      <c r="D4" s="332"/>
      <c r="E4" s="332"/>
    </row>
    <row r="5" spans="1:6" ht="17.25" customHeight="1">
      <c r="A5" s="335" t="s">
        <v>243</v>
      </c>
      <c r="B5" s="336"/>
      <c r="C5" s="336"/>
      <c r="D5" s="336"/>
      <c r="E5" s="336"/>
      <c r="F5" s="336"/>
    </row>
    <row r="6" spans="1:6" ht="17.25" customHeight="1">
      <c r="A6" s="335" t="s">
        <v>0</v>
      </c>
      <c r="B6" s="336"/>
      <c r="C6" s="336"/>
      <c r="D6" s="336"/>
      <c r="E6" s="336"/>
      <c r="F6" s="3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344"/>
      <c r="B430" s="33" t="s">
        <v>278</v>
      </c>
      <c r="C430" s="337" t="s">
        <v>274</v>
      </c>
      <c r="D430" s="337" t="s">
        <v>277</v>
      </c>
      <c r="E430" s="337" t="s">
        <v>279</v>
      </c>
      <c r="F430" s="342">
        <v>3960</v>
      </c>
      <c r="G430" s="25"/>
      <c r="H430" s="25"/>
      <c r="I430" s="25"/>
      <c r="J430" s="25"/>
    </row>
    <row r="431" spans="1:10" s="26" customFormat="1" ht="15.75">
      <c r="A431" s="345"/>
      <c r="B431" s="34" t="s">
        <v>280</v>
      </c>
      <c r="C431" s="338"/>
      <c r="D431" s="338"/>
      <c r="E431" s="338"/>
      <c r="F431" s="343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334"/>
      <c r="B979" s="346" t="s">
        <v>28</v>
      </c>
      <c r="C979" s="334" t="s">
        <v>29</v>
      </c>
      <c r="D979" s="334" t="s">
        <v>246</v>
      </c>
      <c r="E979" s="334" t="s">
        <v>12</v>
      </c>
      <c r="F979" s="347">
        <v>350</v>
      </c>
    </row>
    <row r="980" spans="1:6" ht="9.75" customHeight="1">
      <c r="A980" s="334"/>
      <c r="B980" s="346"/>
      <c r="C980" s="334"/>
      <c r="D980" s="334"/>
      <c r="E980" s="334"/>
      <c r="F980" s="347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334"/>
      <c r="B983" s="341" t="s">
        <v>428</v>
      </c>
      <c r="C983" s="339" t="s">
        <v>459</v>
      </c>
      <c r="D983" s="339" t="s">
        <v>427</v>
      </c>
      <c r="E983" s="339">
        <v>453</v>
      </c>
      <c r="F983" s="340">
        <v>350</v>
      </c>
    </row>
    <row r="984" spans="1:6" ht="15.75">
      <c r="A984" s="334"/>
      <c r="B984" s="341"/>
      <c r="C984" s="339"/>
      <c r="D984" s="339"/>
      <c r="E984" s="339"/>
      <c r="F984" s="340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31">
      <selection activeCell="H7" sqref="H7:I7"/>
    </sheetView>
  </sheetViews>
  <sheetFormatPr defaultColWidth="9.140625" defaultRowHeight="12.75"/>
  <cols>
    <col min="1" max="1" width="3.140625" style="0" bestFit="1" customWidth="1"/>
    <col min="2" max="2" width="29.421875" style="0" customWidth="1"/>
    <col min="3" max="3" width="6.71093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7.28125" style="0" customWidth="1"/>
  </cols>
  <sheetData>
    <row r="1" spans="1:14" ht="15.75">
      <c r="A1" s="2"/>
      <c r="B1" s="2"/>
      <c r="F1" s="363" t="s">
        <v>904</v>
      </c>
      <c r="G1" s="363"/>
      <c r="H1" s="363"/>
      <c r="I1" s="363"/>
      <c r="J1" s="250"/>
      <c r="K1" s="250"/>
      <c r="L1" s="250"/>
      <c r="M1" s="250"/>
      <c r="N1" s="250"/>
    </row>
    <row r="2" spans="1:14" ht="15.75">
      <c r="A2" s="2"/>
      <c r="B2" s="2"/>
      <c r="F2" s="363"/>
      <c r="G2" s="363"/>
      <c r="H2" s="363"/>
      <c r="I2" s="363"/>
      <c r="J2" s="251"/>
      <c r="K2" s="251"/>
      <c r="L2" s="251"/>
      <c r="M2" s="251"/>
      <c r="N2" s="251"/>
    </row>
    <row r="3" spans="1:14" ht="15.75">
      <c r="A3" s="2"/>
      <c r="B3" s="2"/>
      <c r="F3" s="363"/>
      <c r="G3" s="363"/>
      <c r="H3" s="363"/>
      <c r="I3" s="363"/>
      <c r="J3" s="251"/>
      <c r="K3" s="251"/>
      <c r="L3" s="251"/>
      <c r="M3" s="251"/>
      <c r="N3" s="251"/>
    </row>
    <row r="4" spans="1:14" ht="15.75">
      <c r="A4" s="2"/>
      <c r="B4" s="2"/>
      <c r="F4" s="363"/>
      <c r="G4" s="363"/>
      <c r="H4" s="363"/>
      <c r="I4" s="363"/>
      <c r="J4" s="251"/>
      <c r="K4" s="251"/>
      <c r="L4" s="251"/>
      <c r="M4" s="251"/>
      <c r="N4" s="251"/>
    </row>
    <row r="5" spans="1:9" ht="30.75" customHeight="1">
      <c r="A5" s="357" t="s">
        <v>905</v>
      </c>
      <c r="B5" s="357"/>
      <c r="C5" s="357"/>
      <c r="D5" s="357"/>
      <c r="E5" s="357"/>
      <c r="F5" s="357"/>
      <c r="G5" s="357"/>
      <c r="H5" s="357"/>
      <c r="I5" s="357"/>
    </row>
    <row r="6" spans="1:9" ht="35.25" customHeight="1" thickBot="1">
      <c r="A6" s="364" t="s">
        <v>900</v>
      </c>
      <c r="B6" s="364"/>
      <c r="C6" s="364"/>
      <c r="D6" s="364"/>
      <c r="E6" s="364"/>
      <c r="F6" s="364"/>
      <c r="G6" s="364"/>
      <c r="H6" s="364"/>
      <c r="I6" s="364"/>
    </row>
    <row r="7" spans="1:9" ht="77.25" thickBot="1">
      <c r="A7" s="207" t="s">
        <v>770</v>
      </c>
      <c r="B7" s="208" t="s">
        <v>771</v>
      </c>
      <c r="C7" s="209"/>
      <c r="D7" s="232" t="s">
        <v>3</v>
      </c>
      <c r="E7" s="232" t="s">
        <v>4</v>
      </c>
      <c r="F7" s="243" t="s">
        <v>5</v>
      </c>
      <c r="G7" s="257" t="s">
        <v>901</v>
      </c>
      <c r="H7" s="249" t="s">
        <v>902</v>
      </c>
      <c r="I7" s="252" t="s">
        <v>903</v>
      </c>
    </row>
    <row r="8" spans="1:9" ht="16.5" customHeight="1" thickBot="1">
      <c r="A8" s="207" t="s">
        <v>772</v>
      </c>
      <c r="B8" s="360" t="s">
        <v>711</v>
      </c>
      <c r="C8" s="361"/>
      <c r="D8" s="361"/>
      <c r="E8" s="361"/>
      <c r="F8" s="361"/>
      <c r="G8" s="254">
        <f>G9+G30+G35+G48+G59+G87+G95+G106+G117</f>
        <v>23275.65</v>
      </c>
      <c r="H8" s="254">
        <f>H9+H30+H35+H48+H59+H87+H95+H106+H117</f>
        <v>21674.050000000003</v>
      </c>
      <c r="I8" s="258">
        <f>H8/G8</f>
        <v>0.9311898915819752</v>
      </c>
    </row>
    <row r="9" spans="1:9" ht="17.25" customHeight="1">
      <c r="A9" s="207"/>
      <c r="B9" s="210" t="s">
        <v>9</v>
      </c>
      <c r="C9" s="211"/>
      <c r="D9" s="233" t="s">
        <v>10</v>
      </c>
      <c r="E9" s="233" t="s">
        <v>11</v>
      </c>
      <c r="F9" s="244" t="s">
        <v>12</v>
      </c>
      <c r="G9" s="256">
        <f>G10+G16+G22+G26</f>
        <v>6755.379999999999</v>
      </c>
      <c r="H9" s="224">
        <f>H10+H16+H22+H26</f>
        <v>6353.76</v>
      </c>
      <c r="I9" s="259">
        <f aca="true" t="shared" si="0" ref="I9:I72">H9/G9</f>
        <v>0.9405481260861714</v>
      </c>
    </row>
    <row r="10" spans="1:9" ht="80.25" customHeight="1">
      <c r="A10" s="212"/>
      <c r="B10" s="213" t="s">
        <v>773</v>
      </c>
      <c r="C10" s="213"/>
      <c r="D10" s="234" t="s">
        <v>735</v>
      </c>
      <c r="E10" s="234" t="s">
        <v>774</v>
      </c>
      <c r="F10" s="245" t="s">
        <v>775</v>
      </c>
      <c r="G10" s="225">
        <f>G11</f>
        <v>329.9</v>
      </c>
      <c r="H10" s="225">
        <f>H11</f>
        <v>329.84</v>
      </c>
      <c r="I10" s="259">
        <f t="shared" si="0"/>
        <v>0.9998181267050621</v>
      </c>
    </row>
    <row r="11" spans="1:9" ht="70.5" customHeight="1">
      <c r="A11" s="212"/>
      <c r="B11" s="214" t="s">
        <v>776</v>
      </c>
      <c r="C11" s="214"/>
      <c r="D11" s="234" t="s">
        <v>735</v>
      </c>
      <c r="E11" s="235" t="s">
        <v>777</v>
      </c>
      <c r="F11" s="246" t="s">
        <v>775</v>
      </c>
      <c r="G11" s="226">
        <f>G12+G14</f>
        <v>329.9</v>
      </c>
      <c r="H11" s="226">
        <f>H12+H14</f>
        <v>329.84</v>
      </c>
      <c r="I11" s="260">
        <f t="shared" si="0"/>
        <v>0.9998181267050621</v>
      </c>
    </row>
    <row r="12" spans="1:9" ht="15.75" hidden="1">
      <c r="A12" s="212"/>
      <c r="B12" s="214" t="s">
        <v>16</v>
      </c>
      <c r="C12" s="214"/>
      <c r="D12" s="234" t="s">
        <v>735</v>
      </c>
      <c r="E12" s="235" t="s">
        <v>778</v>
      </c>
      <c r="F12" s="246" t="s">
        <v>775</v>
      </c>
      <c r="G12" s="226"/>
      <c r="H12" s="226"/>
      <c r="I12" s="260" t="e">
        <f t="shared" si="0"/>
        <v>#DIV/0!</v>
      </c>
    </row>
    <row r="13" spans="1:9" ht="25.5" hidden="1">
      <c r="A13" s="212"/>
      <c r="B13" s="214" t="s">
        <v>779</v>
      </c>
      <c r="C13" s="214"/>
      <c r="D13" s="234" t="s">
        <v>735</v>
      </c>
      <c r="E13" s="235" t="s">
        <v>778</v>
      </c>
      <c r="F13" s="246">
        <v>500</v>
      </c>
      <c r="G13" s="226"/>
      <c r="H13" s="226"/>
      <c r="I13" s="260" t="e">
        <f t="shared" si="0"/>
        <v>#DIV/0!</v>
      </c>
    </row>
    <row r="14" spans="1:9" ht="43.5" customHeight="1">
      <c r="A14" s="212"/>
      <c r="B14" s="214" t="s">
        <v>736</v>
      </c>
      <c r="C14" s="214"/>
      <c r="D14" s="234" t="s">
        <v>735</v>
      </c>
      <c r="E14" s="235" t="s">
        <v>780</v>
      </c>
      <c r="F14" s="246" t="s">
        <v>12</v>
      </c>
      <c r="G14" s="226">
        <f>G15</f>
        <v>329.9</v>
      </c>
      <c r="H14" s="226">
        <f>H15</f>
        <v>329.84</v>
      </c>
      <c r="I14" s="260">
        <f t="shared" si="0"/>
        <v>0.9998181267050621</v>
      </c>
    </row>
    <row r="15" spans="1:9" ht="30.75" customHeight="1">
      <c r="A15" s="212"/>
      <c r="B15" s="215" t="s">
        <v>779</v>
      </c>
      <c r="C15" s="215" t="s">
        <v>781</v>
      </c>
      <c r="D15" s="240" t="s">
        <v>735</v>
      </c>
      <c r="E15" s="236" t="s">
        <v>780</v>
      </c>
      <c r="F15" s="247">
        <v>500</v>
      </c>
      <c r="G15" s="227">
        <v>329.9</v>
      </c>
      <c r="H15" s="227">
        <v>329.84</v>
      </c>
      <c r="I15" s="260">
        <f t="shared" si="0"/>
        <v>0.9998181267050621</v>
      </c>
    </row>
    <row r="16" spans="1:9" ht="83.25" customHeight="1">
      <c r="A16" s="212"/>
      <c r="B16" s="213" t="s">
        <v>782</v>
      </c>
      <c r="C16" s="213"/>
      <c r="D16" s="234" t="s">
        <v>15</v>
      </c>
      <c r="E16" s="234" t="s">
        <v>783</v>
      </c>
      <c r="F16" s="245" t="s">
        <v>775</v>
      </c>
      <c r="G16" s="225">
        <f>G17</f>
        <v>5978.639999999999</v>
      </c>
      <c r="H16" s="225">
        <f>H17</f>
        <v>5838.29</v>
      </c>
      <c r="I16" s="260">
        <f t="shared" si="0"/>
        <v>0.9765247614842172</v>
      </c>
    </row>
    <row r="17" spans="1:9" ht="75.75" customHeight="1">
      <c r="A17" s="212"/>
      <c r="B17" s="214" t="s">
        <v>776</v>
      </c>
      <c r="C17" s="214"/>
      <c r="D17" s="234" t="s">
        <v>15</v>
      </c>
      <c r="E17" s="235" t="s">
        <v>777</v>
      </c>
      <c r="F17" s="246" t="s">
        <v>12</v>
      </c>
      <c r="G17" s="226">
        <f>G18+G20</f>
        <v>5978.639999999999</v>
      </c>
      <c r="H17" s="226">
        <f>H18+H20</f>
        <v>5838.29</v>
      </c>
      <c r="I17" s="260">
        <f t="shared" si="0"/>
        <v>0.9765247614842172</v>
      </c>
    </row>
    <row r="18" spans="1:9" ht="15.75">
      <c r="A18" s="212"/>
      <c r="B18" s="214" t="s">
        <v>16</v>
      </c>
      <c r="C18" s="214"/>
      <c r="D18" s="234" t="s">
        <v>15</v>
      </c>
      <c r="E18" s="235" t="s">
        <v>778</v>
      </c>
      <c r="F18" s="246" t="s">
        <v>12</v>
      </c>
      <c r="G18" s="226">
        <f>G19</f>
        <v>5213.94</v>
      </c>
      <c r="H18" s="226">
        <f>H19</f>
        <v>5120.82</v>
      </c>
      <c r="I18" s="260">
        <f t="shared" si="0"/>
        <v>0.9821401857328623</v>
      </c>
    </row>
    <row r="19" spans="1:9" ht="25.5">
      <c r="A19" s="212"/>
      <c r="B19" s="215" t="s">
        <v>779</v>
      </c>
      <c r="C19" s="215" t="s">
        <v>784</v>
      </c>
      <c r="D19" s="240" t="s">
        <v>15</v>
      </c>
      <c r="E19" s="236" t="s">
        <v>778</v>
      </c>
      <c r="F19" s="247">
        <v>500</v>
      </c>
      <c r="G19" s="227">
        <v>5213.94</v>
      </c>
      <c r="H19" s="227">
        <v>5120.82</v>
      </c>
      <c r="I19" s="260">
        <f t="shared" si="0"/>
        <v>0.9821401857328623</v>
      </c>
    </row>
    <row r="20" spans="1:9" ht="53.25" customHeight="1">
      <c r="A20" s="212"/>
      <c r="B20" s="214" t="s">
        <v>785</v>
      </c>
      <c r="C20" s="214"/>
      <c r="D20" s="234" t="s">
        <v>15</v>
      </c>
      <c r="E20" s="235" t="s">
        <v>786</v>
      </c>
      <c r="F20" s="246" t="s">
        <v>12</v>
      </c>
      <c r="G20" s="226">
        <f>G21</f>
        <v>764.7</v>
      </c>
      <c r="H20" s="226">
        <f>H21</f>
        <v>717.47</v>
      </c>
      <c r="I20" s="260">
        <f t="shared" si="0"/>
        <v>0.9382372172093632</v>
      </c>
    </row>
    <row r="21" spans="1:9" ht="25.5">
      <c r="A21" s="212"/>
      <c r="B21" s="215" t="s">
        <v>779</v>
      </c>
      <c r="C21" s="215" t="s">
        <v>787</v>
      </c>
      <c r="D21" s="240" t="s">
        <v>15</v>
      </c>
      <c r="E21" s="236" t="s">
        <v>786</v>
      </c>
      <c r="F21" s="247">
        <v>500</v>
      </c>
      <c r="G21" s="227">
        <v>764.7</v>
      </c>
      <c r="H21" s="227">
        <v>717.47</v>
      </c>
      <c r="I21" s="260">
        <f t="shared" si="0"/>
        <v>0.9382372172093632</v>
      </c>
    </row>
    <row r="22" spans="1:9" ht="15.75">
      <c r="A22" s="212"/>
      <c r="B22" s="213" t="s">
        <v>465</v>
      </c>
      <c r="C22" s="213"/>
      <c r="D22" s="234" t="s">
        <v>696</v>
      </c>
      <c r="E22" s="234" t="s">
        <v>11</v>
      </c>
      <c r="F22" s="245" t="s">
        <v>12</v>
      </c>
      <c r="G22" s="225">
        <f aca="true" t="shared" si="1" ref="G22:H24">G23</f>
        <v>32.84</v>
      </c>
      <c r="H22" s="225">
        <f t="shared" si="1"/>
        <v>0</v>
      </c>
      <c r="I22" s="260">
        <f t="shared" si="0"/>
        <v>0</v>
      </c>
    </row>
    <row r="23" spans="1:9" ht="15.75">
      <c r="A23" s="212"/>
      <c r="B23" s="214" t="s">
        <v>465</v>
      </c>
      <c r="C23" s="214"/>
      <c r="D23" s="234" t="s">
        <v>696</v>
      </c>
      <c r="E23" s="235" t="s">
        <v>466</v>
      </c>
      <c r="F23" s="246" t="s">
        <v>12</v>
      </c>
      <c r="G23" s="226">
        <f t="shared" si="1"/>
        <v>32.84</v>
      </c>
      <c r="H23" s="226">
        <f t="shared" si="1"/>
        <v>0</v>
      </c>
      <c r="I23" s="260">
        <f t="shared" si="0"/>
        <v>0</v>
      </c>
    </row>
    <row r="24" spans="1:9" ht="25.5">
      <c r="A24" s="212"/>
      <c r="B24" s="214" t="s">
        <v>788</v>
      </c>
      <c r="C24" s="214"/>
      <c r="D24" s="234" t="s">
        <v>696</v>
      </c>
      <c r="E24" s="235" t="s">
        <v>789</v>
      </c>
      <c r="F24" s="246" t="s">
        <v>12</v>
      </c>
      <c r="G24" s="226">
        <f t="shared" si="1"/>
        <v>32.84</v>
      </c>
      <c r="H24" s="226">
        <f t="shared" si="1"/>
        <v>0</v>
      </c>
      <c r="I24" s="260">
        <f t="shared" si="0"/>
        <v>0</v>
      </c>
    </row>
    <row r="25" spans="1:9" ht="15.75">
      <c r="A25" s="212"/>
      <c r="B25" s="215" t="s">
        <v>790</v>
      </c>
      <c r="C25" s="215"/>
      <c r="D25" s="240" t="s">
        <v>696</v>
      </c>
      <c r="E25" s="236" t="s">
        <v>789</v>
      </c>
      <c r="F25" s="247" t="s">
        <v>146</v>
      </c>
      <c r="G25" s="227">
        <v>32.84</v>
      </c>
      <c r="H25" s="227"/>
      <c r="I25" s="260">
        <f t="shared" si="0"/>
        <v>0</v>
      </c>
    </row>
    <row r="26" spans="1:9" ht="31.5" customHeight="1">
      <c r="A26" s="212"/>
      <c r="B26" s="213" t="s">
        <v>399</v>
      </c>
      <c r="C26" s="213"/>
      <c r="D26" s="234" t="s">
        <v>890</v>
      </c>
      <c r="E26" s="234" t="s">
        <v>492</v>
      </c>
      <c r="F26" s="245" t="s">
        <v>775</v>
      </c>
      <c r="G26" s="225">
        <f aca="true" t="shared" si="2" ref="G26:H28">G27</f>
        <v>414</v>
      </c>
      <c r="H26" s="225">
        <f t="shared" si="2"/>
        <v>185.63</v>
      </c>
      <c r="I26" s="260">
        <f t="shared" si="0"/>
        <v>0.4483816425120773</v>
      </c>
    </row>
    <row r="27" spans="1:9" ht="53.25" customHeight="1">
      <c r="A27" s="212"/>
      <c r="B27" s="214" t="s">
        <v>557</v>
      </c>
      <c r="C27" s="214"/>
      <c r="D27" s="234" t="s">
        <v>890</v>
      </c>
      <c r="E27" s="235" t="s">
        <v>558</v>
      </c>
      <c r="F27" s="246" t="s">
        <v>12</v>
      </c>
      <c r="G27" s="226">
        <f t="shared" si="2"/>
        <v>414</v>
      </c>
      <c r="H27" s="226">
        <f t="shared" si="2"/>
        <v>185.63</v>
      </c>
      <c r="I27" s="260">
        <f t="shared" si="0"/>
        <v>0.4483816425120773</v>
      </c>
    </row>
    <row r="28" spans="1:9" ht="31.5" customHeight="1">
      <c r="A28" s="212"/>
      <c r="B28" s="214" t="s">
        <v>791</v>
      </c>
      <c r="C28" s="214"/>
      <c r="D28" s="234" t="s">
        <v>890</v>
      </c>
      <c r="E28" s="235" t="s">
        <v>792</v>
      </c>
      <c r="F28" s="246" t="s">
        <v>12</v>
      </c>
      <c r="G28" s="226">
        <f t="shared" si="2"/>
        <v>414</v>
      </c>
      <c r="H28" s="226">
        <f t="shared" si="2"/>
        <v>185.63</v>
      </c>
      <c r="I28" s="260">
        <f t="shared" si="0"/>
        <v>0.4483816425120773</v>
      </c>
    </row>
    <row r="29" spans="1:9" ht="38.25">
      <c r="A29" s="212"/>
      <c r="B29" s="215" t="s">
        <v>779</v>
      </c>
      <c r="C29" s="215" t="s">
        <v>793</v>
      </c>
      <c r="D29" s="240" t="s">
        <v>890</v>
      </c>
      <c r="E29" s="236" t="s">
        <v>792</v>
      </c>
      <c r="F29" s="247">
        <v>500</v>
      </c>
      <c r="G29" s="227">
        <v>414</v>
      </c>
      <c r="H29" s="227">
        <v>185.63</v>
      </c>
      <c r="I29" s="260">
        <f t="shared" si="0"/>
        <v>0.4483816425120773</v>
      </c>
    </row>
    <row r="30" spans="1:9" ht="15.75">
      <c r="A30" s="212"/>
      <c r="B30" s="213" t="s">
        <v>794</v>
      </c>
      <c r="C30" s="213"/>
      <c r="D30" s="234" t="s">
        <v>457</v>
      </c>
      <c r="E30" s="234" t="s">
        <v>492</v>
      </c>
      <c r="F30" s="245" t="s">
        <v>775</v>
      </c>
      <c r="G30" s="225">
        <f aca="true" t="shared" si="3" ref="G30:H33">G31</f>
        <v>254.1</v>
      </c>
      <c r="H30" s="225">
        <f t="shared" si="3"/>
        <v>254.1</v>
      </c>
      <c r="I30" s="260">
        <f t="shared" si="0"/>
        <v>1</v>
      </c>
    </row>
    <row r="31" spans="1:9" ht="30" customHeight="1">
      <c r="A31" s="212"/>
      <c r="B31" s="213" t="s">
        <v>795</v>
      </c>
      <c r="C31" s="213"/>
      <c r="D31" s="234" t="s">
        <v>891</v>
      </c>
      <c r="E31" s="234" t="s">
        <v>11</v>
      </c>
      <c r="F31" s="245" t="s">
        <v>12</v>
      </c>
      <c r="G31" s="225">
        <f t="shared" si="3"/>
        <v>254.1</v>
      </c>
      <c r="H31" s="225">
        <f t="shared" si="3"/>
        <v>254.1</v>
      </c>
      <c r="I31" s="260">
        <f t="shared" si="0"/>
        <v>1</v>
      </c>
    </row>
    <row r="32" spans="1:9" ht="29.25" customHeight="1">
      <c r="A32" s="212"/>
      <c r="B32" s="214" t="s">
        <v>796</v>
      </c>
      <c r="C32" s="214"/>
      <c r="D32" s="234" t="s">
        <v>891</v>
      </c>
      <c r="E32" s="235" t="s">
        <v>17</v>
      </c>
      <c r="F32" s="246" t="s">
        <v>12</v>
      </c>
      <c r="G32" s="226">
        <f t="shared" si="3"/>
        <v>254.1</v>
      </c>
      <c r="H32" s="226">
        <f t="shared" si="3"/>
        <v>254.1</v>
      </c>
      <c r="I32" s="260">
        <f t="shared" si="0"/>
        <v>1</v>
      </c>
    </row>
    <row r="33" spans="1:9" ht="54" customHeight="1">
      <c r="A33" s="212"/>
      <c r="B33" s="214" t="s">
        <v>797</v>
      </c>
      <c r="C33" s="214"/>
      <c r="D33" s="234" t="s">
        <v>891</v>
      </c>
      <c r="E33" s="235" t="s">
        <v>798</v>
      </c>
      <c r="F33" s="246" t="s">
        <v>12</v>
      </c>
      <c r="G33" s="226">
        <f t="shared" si="3"/>
        <v>254.1</v>
      </c>
      <c r="H33" s="226">
        <f t="shared" si="3"/>
        <v>254.1</v>
      </c>
      <c r="I33" s="260">
        <f t="shared" si="0"/>
        <v>1</v>
      </c>
    </row>
    <row r="34" spans="1:9" ht="25.5">
      <c r="A34" s="212"/>
      <c r="B34" s="215" t="s">
        <v>799</v>
      </c>
      <c r="C34" s="215" t="s">
        <v>800</v>
      </c>
      <c r="D34" s="240" t="s">
        <v>891</v>
      </c>
      <c r="E34" s="236" t="s">
        <v>798</v>
      </c>
      <c r="F34" s="247" t="s">
        <v>801</v>
      </c>
      <c r="G34" s="227">
        <v>254.1</v>
      </c>
      <c r="H34" s="227">
        <v>254.1</v>
      </c>
      <c r="I34" s="260">
        <f t="shared" si="0"/>
        <v>1</v>
      </c>
    </row>
    <row r="35" spans="1:9" ht="38.25" hidden="1">
      <c r="A35" s="212"/>
      <c r="B35" s="213" t="s">
        <v>233</v>
      </c>
      <c r="C35" s="213"/>
      <c r="D35" s="234" t="s">
        <v>234</v>
      </c>
      <c r="E35" s="234" t="s">
        <v>11</v>
      </c>
      <c r="F35" s="245" t="s">
        <v>12</v>
      </c>
      <c r="G35" s="225">
        <f>G36+G43</f>
        <v>0</v>
      </c>
      <c r="H35" s="225">
        <f>H36+H43</f>
        <v>0</v>
      </c>
      <c r="I35" s="260" t="e">
        <f t="shared" si="0"/>
        <v>#DIV/0!</v>
      </c>
    </row>
    <row r="36" spans="1:9" ht="63.75" hidden="1">
      <c r="A36" s="212"/>
      <c r="B36" s="213" t="s">
        <v>802</v>
      </c>
      <c r="C36" s="213"/>
      <c r="D36" s="234" t="s">
        <v>527</v>
      </c>
      <c r="E36" s="234" t="s">
        <v>30</v>
      </c>
      <c r="F36" s="245" t="s">
        <v>12</v>
      </c>
      <c r="G36" s="225">
        <f>G37+G40</f>
        <v>0</v>
      </c>
      <c r="H36" s="225">
        <f>H37+H40</f>
        <v>0</v>
      </c>
      <c r="I36" s="260" t="e">
        <f t="shared" si="0"/>
        <v>#DIV/0!</v>
      </c>
    </row>
    <row r="37" spans="1:9" ht="51" hidden="1">
      <c r="A37" s="212"/>
      <c r="B37" s="214" t="s">
        <v>469</v>
      </c>
      <c r="C37" s="214"/>
      <c r="D37" s="234" t="s">
        <v>527</v>
      </c>
      <c r="E37" s="235" t="s">
        <v>470</v>
      </c>
      <c r="F37" s="246" t="s">
        <v>12</v>
      </c>
      <c r="G37" s="226">
        <f>G38</f>
        <v>0</v>
      </c>
      <c r="H37" s="226">
        <f>H38</f>
        <v>0</v>
      </c>
      <c r="I37" s="260" t="e">
        <f t="shared" si="0"/>
        <v>#DIV/0!</v>
      </c>
    </row>
    <row r="38" spans="1:9" ht="63.75" hidden="1">
      <c r="A38" s="212"/>
      <c r="B38" s="214" t="s">
        <v>471</v>
      </c>
      <c r="C38" s="214"/>
      <c r="D38" s="234" t="s">
        <v>527</v>
      </c>
      <c r="E38" s="235" t="s">
        <v>803</v>
      </c>
      <c r="F38" s="246" t="s">
        <v>12</v>
      </c>
      <c r="G38" s="226">
        <f>G39</f>
        <v>0</v>
      </c>
      <c r="H38" s="226">
        <f>H39</f>
        <v>0</v>
      </c>
      <c r="I38" s="260" t="e">
        <f t="shared" si="0"/>
        <v>#DIV/0!</v>
      </c>
    </row>
    <row r="39" spans="1:9" ht="63.75" hidden="1">
      <c r="A39" s="212"/>
      <c r="B39" s="215" t="s">
        <v>804</v>
      </c>
      <c r="C39" s="215" t="s">
        <v>805</v>
      </c>
      <c r="D39" s="240" t="s">
        <v>527</v>
      </c>
      <c r="E39" s="236" t="s">
        <v>803</v>
      </c>
      <c r="F39" s="247" t="s">
        <v>801</v>
      </c>
      <c r="G39" s="227"/>
      <c r="H39" s="227"/>
      <c r="I39" s="260" t="e">
        <f t="shared" si="0"/>
        <v>#DIV/0!</v>
      </c>
    </row>
    <row r="40" spans="1:9" ht="25.5" hidden="1">
      <c r="A40" s="212"/>
      <c r="B40" s="214" t="s">
        <v>620</v>
      </c>
      <c r="C40" s="214"/>
      <c r="D40" s="234" t="s">
        <v>527</v>
      </c>
      <c r="E40" s="235" t="s">
        <v>618</v>
      </c>
      <c r="F40" s="246" t="s">
        <v>12</v>
      </c>
      <c r="G40" s="226">
        <f>G41</f>
        <v>0</v>
      </c>
      <c r="H40" s="226">
        <f>H41</f>
        <v>0</v>
      </c>
      <c r="I40" s="260" t="e">
        <f t="shared" si="0"/>
        <v>#DIV/0!</v>
      </c>
    </row>
    <row r="41" spans="1:9" ht="51" hidden="1">
      <c r="A41" s="212"/>
      <c r="B41" s="214" t="s">
        <v>806</v>
      </c>
      <c r="C41" s="214"/>
      <c r="D41" s="234" t="s">
        <v>527</v>
      </c>
      <c r="E41" s="235" t="s">
        <v>807</v>
      </c>
      <c r="F41" s="246" t="s">
        <v>12</v>
      </c>
      <c r="G41" s="226">
        <f>G42</f>
        <v>0</v>
      </c>
      <c r="H41" s="226">
        <f>H42</f>
        <v>0</v>
      </c>
      <c r="I41" s="260" t="e">
        <f t="shared" si="0"/>
        <v>#DIV/0!</v>
      </c>
    </row>
    <row r="42" spans="1:9" ht="63.75" hidden="1">
      <c r="A42" s="212"/>
      <c r="B42" s="215" t="s">
        <v>804</v>
      </c>
      <c r="C42" s="215" t="s">
        <v>808</v>
      </c>
      <c r="D42" s="240" t="s">
        <v>527</v>
      </c>
      <c r="E42" s="236" t="s">
        <v>807</v>
      </c>
      <c r="F42" s="247" t="s">
        <v>801</v>
      </c>
      <c r="G42" s="227"/>
      <c r="H42" s="227"/>
      <c r="I42" s="260" t="e">
        <f t="shared" si="0"/>
        <v>#DIV/0!</v>
      </c>
    </row>
    <row r="43" spans="1:9" ht="25.5" hidden="1">
      <c r="A43" s="212"/>
      <c r="B43" s="213" t="s">
        <v>809</v>
      </c>
      <c r="C43" s="213"/>
      <c r="D43" s="234" t="s">
        <v>236</v>
      </c>
      <c r="E43" s="234" t="s">
        <v>30</v>
      </c>
      <c r="F43" s="245" t="s">
        <v>12</v>
      </c>
      <c r="G43" s="225">
        <f>G44</f>
        <v>0</v>
      </c>
      <c r="H43" s="225">
        <f>H44</f>
        <v>0</v>
      </c>
      <c r="I43" s="260" t="e">
        <f t="shared" si="0"/>
        <v>#DIV/0!</v>
      </c>
    </row>
    <row r="44" spans="1:9" ht="63.75" hidden="1">
      <c r="A44" s="212"/>
      <c r="B44" s="214" t="s">
        <v>804</v>
      </c>
      <c r="C44" s="214"/>
      <c r="D44" s="234" t="s">
        <v>236</v>
      </c>
      <c r="E44" s="235" t="s">
        <v>810</v>
      </c>
      <c r="F44" s="246" t="s">
        <v>12</v>
      </c>
      <c r="G44" s="226">
        <f>G45</f>
        <v>0</v>
      </c>
      <c r="H44" s="226">
        <f>H45</f>
        <v>0</v>
      </c>
      <c r="I44" s="260" t="e">
        <f t="shared" si="0"/>
        <v>#DIV/0!</v>
      </c>
    </row>
    <row r="45" spans="1:9" ht="63.75" hidden="1">
      <c r="A45" s="212"/>
      <c r="B45" s="214" t="s">
        <v>804</v>
      </c>
      <c r="C45" s="214"/>
      <c r="D45" s="234" t="s">
        <v>236</v>
      </c>
      <c r="E45" s="235" t="s">
        <v>810</v>
      </c>
      <c r="F45" s="246" t="s">
        <v>12</v>
      </c>
      <c r="G45" s="226">
        <f>G46+G47</f>
        <v>0</v>
      </c>
      <c r="H45" s="226">
        <f>H46+H47</f>
        <v>0</v>
      </c>
      <c r="I45" s="260" t="e">
        <f t="shared" si="0"/>
        <v>#DIV/0!</v>
      </c>
    </row>
    <row r="46" spans="1:9" ht="63.75" hidden="1">
      <c r="A46" s="212"/>
      <c r="B46" s="215" t="s">
        <v>804</v>
      </c>
      <c r="C46" s="215"/>
      <c r="D46" s="240" t="s">
        <v>236</v>
      </c>
      <c r="E46" s="236" t="s">
        <v>810</v>
      </c>
      <c r="F46" s="247" t="s">
        <v>154</v>
      </c>
      <c r="G46" s="227"/>
      <c r="H46" s="227"/>
      <c r="I46" s="260" t="e">
        <f t="shared" si="0"/>
        <v>#DIV/0!</v>
      </c>
    </row>
    <row r="47" spans="1:9" ht="51" hidden="1">
      <c r="A47" s="212"/>
      <c r="B47" s="216" t="s">
        <v>799</v>
      </c>
      <c r="C47" s="215" t="s">
        <v>811</v>
      </c>
      <c r="D47" s="241" t="s">
        <v>236</v>
      </c>
      <c r="E47" s="237" t="s">
        <v>812</v>
      </c>
      <c r="F47" s="247" t="s">
        <v>801</v>
      </c>
      <c r="G47" s="227"/>
      <c r="H47" s="227"/>
      <c r="I47" s="260" t="e">
        <f t="shared" si="0"/>
        <v>#DIV/0!</v>
      </c>
    </row>
    <row r="48" spans="1:9" ht="18.75" customHeight="1">
      <c r="A48" s="212"/>
      <c r="B48" s="213" t="s">
        <v>813</v>
      </c>
      <c r="C48" s="213"/>
      <c r="D48" s="234" t="s">
        <v>454</v>
      </c>
      <c r="E48" s="234" t="s">
        <v>11</v>
      </c>
      <c r="F48" s="245" t="s">
        <v>12</v>
      </c>
      <c r="G48" s="225">
        <f>G49+G53+G56</f>
        <v>858.75</v>
      </c>
      <c r="H48" s="225">
        <f>H49+H53+H56</f>
        <v>858.75</v>
      </c>
      <c r="I48" s="260">
        <f t="shared" si="0"/>
        <v>1</v>
      </c>
    </row>
    <row r="49" spans="1:9" ht="25.5" hidden="1">
      <c r="A49" s="212"/>
      <c r="B49" s="213" t="s">
        <v>814</v>
      </c>
      <c r="C49" s="213"/>
      <c r="D49" s="234" t="s">
        <v>569</v>
      </c>
      <c r="E49" s="234" t="s">
        <v>11</v>
      </c>
      <c r="F49" s="245" t="s">
        <v>12</v>
      </c>
      <c r="G49" s="225">
        <f aca="true" t="shared" si="4" ref="G49:H51">G50</f>
        <v>0</v>
      </c>
      <c r="H49" s="225">
        <f t="shared" si="4"/>
        <v>0</v>
      </c>
      <c r="I49" s="260" t="e">
        <f t="shared" si="0"/>
        <v>#DIV/0!</v>
      </c>
    </row>
    <row r="50" spans="1:9" ht="25.5" hidden="1">
      <c r="A50" s="212"/>
      <c r="B50" s="214" t="s">
        <v>570</v>
      </c>
      <c r="C50" s="213"/>
      <c r="D50" s="234" t="s">
        <v>569</v>
      </c>
      <c r="E50" s="235" t="s">
        <v>572</v>
      </c>
      <c r="F50" s="246" t="s">
        <v>12</v>
      </c>
      <c r="G50" s="226">
        <f t="shared" si="4"/>
        <v>0</v>
      </c>
      <c r="H50" s="226">
        <f t="shared" si="4"/>
        <v>0</v>
      </c>
      <c r="I50" s="260" t="e">
        <f t="shared" si="0"/>
        <v>#DIV/0!</v>
      </c>
    </row>
    <row r="51" spans="1:9" ht="25.5" hidden="1">
      <c r="A51" s="212"/>
      <c r="B51" s="214" t="s">
        <v>815</v>
      </c>
      <c r="C51" s="214"/>
      <c r="D51" s="234" t="s">
        <v>569</v>
      </c>
      <c r="E51" s="235" t="s">
        <v>816</v>
      </c>
      <c r="F51" s="246" t="s">
        <v>12</v>
      </c>
      <c r="G51" s="226">
        <f t="shared" si="4"/>
        <v>0</v>
      </c>
      <c r="H51" s="226">
        <f t="shared" si="4"/>
        <v>0</v>
      </c>
      <c r="I51" s="260" t="e">
        <f t="shared" si="0"/>
        <v>#DIV/0!</v>
      </c>
    </row>
    <row r="52" spans="1:9" ht="51" hidden="1">
      <c r="A52" s="212"/>
      <c r="B52" s="215" t="s">
        <v>817</v>
      </c>
      <c r="C52" s="217" t="s">
        <v>818</v>
      </c>
      <c r="D52" s="240" t="s">
        <v>569</v>
      </c>
      <c r="E52" s="236" t="s">
        <v>816</v>
      </c>
      <c r="F52" s="247" t="s">
        <v>86</v>
      </c>
      <c r="G52" s="227"/>
      <c r="H52" s="227"/>
      <c r="I52" s="260" t="e">
        <f t="shared" si="0"/>
        <v>#DIV/0!</v>
      </c>
    </row>
    <row r="53" spans="1:9" ht="15.75" hidden="1">
      <c r="A53" s="212"/>
      <c r="B53" s="213" t="s">
        <v>476</v>
      </c>
      <c r="C53" s="213"/>
      <c r="D53" s="234" t="s">
        <v>892</v>
      </c>
      <c r="E53" s="234" t="s">
        <v>11</v>
      </c>
      <c r="F53" s="245" t="s">
        <v>12</v>
      </c>
      <c r="G53" s="225">
        <f>G54</f>
        <v>0</v>
      </c>
      <c r="H53" s="225">
        <f>H54</f>
        <v>0</v>
      </c>
      <c r="I53" s="260" t="e">
        <f t="shared" si="0"/>
        <v>#DIV/0!</v>
      </c>
    </row>
    <row r="54" spans="1:9" ht="25.5" hidden="1">
      <c r="A54" s="212"/>
      <c r="B54" s="214" t="s">
        <v>819</v>
      </c>
      <c r="C54" s="213"/>
      <c r="D54" s="234" t="s">
        <v>892</v>
      </c>
      <c r="E54" s="235" t="s">
        <v>820</v>
      </c>
      <c r="F54" s="246" t="s">
        <v>12</v>
      </c>
      <c r="G54" s="226">
        <f>G55</f>
        <v>0</v>
      </c>
      <c r="H54" s="226">
        <f>H55</f>
        <v>0</v>
      </c>
      <c r="I54" s="260" t="e">
        <f t="shared" si="0"/>
        <v>#DIV/0!</v>
      </c>
    </row>
    <row r="55" spans="1:9" ht="38.25" hidden="1">
      <c r="A55" s="212"/>
      <c r="B55" s="215" t="s">
        <v>821</v>
      </c>
      <c r="C55" s="217" t="s">
        <v>822</v>
      </c>
      <c r="D55" s="240" t="s">
        <v>892</v>
      </c>
      <c r="E55" s="236" t="s">
        <v>820</v>
      </c>
      <c r="F55" s="247" t="s">
        <v>801</v>
      </c>
      <c r="G55" s="227"/>
      <c r="H55" s="227"/>
      <c r="I55" s="260" t="e">
        <f t="shared" si="0"/>
        <v>#DIV/0!</v>
      </c>
    </row>
    <row r="56" spans="1:9" ht="32.25" customHeight="1">
      <c r="A56" s="212"/>
      <c r="B56" s="213" t="s">
        <v>409</v>
      </c>
      <c r="C56" s="213"/>
      <c r="D56" s="234" t="s">
        <v>893</v>
      </c>
      <c r="E56" s="234" t="s">
        <v>11</v>
      </c>
      <c r="F56" s="245" t="s">
        <v>12</v>
      </c>
      <c r="G56" s="225">
        <f>G57</f>
        <v>858.75</v>
      </c>
      <c r="H56" s="225">
        <f>H57</f>
        <v>858.75</v>
      </c>
      <c r="I56" s="260">
        <f t="shared" si="0"/>
        <v>1</v>
      </c>
    </row>
    <row r="57" spans="1:9" ht="44.25" customHeight="1">
      <c r="A57" s="212"/>
      <c r="B57" s="214" t="s">
        <v>823</v>
      </c>
      <c r="C57" s="214"/>
      <c r="D57" s="234" t="s">
        <v>893</v>
      </c>
      <c r="E57" s="235" t="s">
        <v>824</v>
      </c>
      <c r="F57" s="246" t="s">
        <v>12</v>
      </c>
      <c r="G57" s="226">
        <f>G58</f>
        <v>858.75</v>
      </c>
      <c r="H57" s="226">
        <f>H58</f>
        <v>858.75</v>
      </c>
      <c r="I57" s="260">
        <f t="shared" si="0"/>
        <v>1</v>
      </c>
    </row>
    <row r="58" spans="1:9" ht="32.25" customHeight="1">
      <c r="A58" s="212"/>
      <c r="B58" s="215" t="s">
        <v>779</v>
      </c>
      <c r="C58" s="217" t="s">
        <v>825</v>
      </c>
      <c r="D58" s="240" t="s">
        <v>893</v>
      </c>
      <c r="E58" s="236" t="s">
        <v>824</v>
      </c>
      <c r="F58" s="247">
        <v>500</v>
      </c>
      <c r="G58" s="227">
        <v>858.75</v>
      </c>
      <c r="H58" s="227">
        <v>858.75</v>
      </c>
      <c r="I58" s="260">
        <f t="shared" si="0"/>
        <v>1</v>
      </c>
    </row>
    <row r="59" spans="1:9" ht="30" customHeight="1">
      <c r="A59" s="212"/>
      <c r="B59" s="213" t="s">
        <v>516</v>
      </c>
      <c r="C59" s="214"/>
      <c r="D59" s="234" t="s">
        <v>542</v>
      </c>
      <c r="E59" s="234" t="s">
        <v>11</v>
      </c>
      <c r="F59" s="245" t="s">
        <v>12</v>
      </c>
      <c r="G59" s="225">
        <f>G60+G64+G68+G80</f>
        <v>3107.8100000000004</v>
      </c>
      <c r="H59" s="225">
        <f>H60+H64+H68+H80</f>
        <v>1911.71</v>
      </c>
      <c r="I59" s="260">
        <f t="shared" si="0"/>
        <v>0.6151309121213974</v>
      </c>
    </row>
    <row r="60" spans="1:9" ht="15.75" hidden="1">
      <c r="A60" s="212"/>
      <c r="B60" s="213" t="s">
        <v>679</v>
      </c>
      <c r="C60" s="213"/>
      <c r="D60" s="234" t="s">
        <v>681</v>
      </c>
      <c r="E60" s="234" t="s">
        <v>11</v>
      </c>
      <c r="F60" s="245" t="s">
        <v>12</v>
      </c>
      <c r="G60" s="225">
        <f aca="true" t="shared" si="5" ref="G60:H62">G61</f>
        <v>0</v>
      </c>
      <c r="H60" s="225">
        <f t="shared" si="5"/>
        <v>0</v>
      </c>
      <c r="I60" s="260" t="e">
        <f t="shared" si="0"/>
        <v>#DIV/0!</v>
      </c>
    </row>
    <row r="61" spans="1:9" ht="15.75" hidden="1">
      <c r="A61" s="212"/>
      <c r="B61" s="214" t="s">
        <v>826</v>
      </c>
      <c r="C61" s="214"/>
      <c r="D61" s="234" t="s">
        <v>681</v>
      </c>
      <c r="E61" s="235" t="s">
        <v>682</v>
      </c>
      <c r="F61" s="246" t="s">
        <v>12</v>
      </c>
      <c r="G61" s="226">
        <f t="shared" si="5"/>
        <v>0</v>
      </c>
      <c r="H61" s="226">
        <f t="shared" si="5"/>
        <v>0</v>
      </c>
      <c r="I61" s="260" t="e">
        <f t="shared" si="0"/>
        <v>#DIV/0!</v>
      </c>
    </row>
    <row r="62" spans="1:9" ht="76.5" hidden="1">
      <c r="A62" s="212"/>
      <c r="B62" s="214" t="s">
        <v>827</v>
      </c>
      <c r="C62" s="214"/>
      <c r="D62" s="234" t="s">
        <v>681</v>
      </c>
      <c r="E62" s="235" t="s">
        <v>828</v>
      </c>
      <c r="F62" s="246" t="s">
        <v>12</v>
      </c>
      <c r="G62" s="226">
        <f t="shared" si="5"/>
        <v>0</v>
      </c>
      <c r="H62" s="226">
        <f t="shared" si="5"/>
        <v>0</v>
      </c>
      <c r="I62" s="260" t="e">
        <f t="shared" si="0"/>
        <v>#DIV/0!</v>
      </c>
    </row>
    <row r="63" spans="1:9" ht="63.75" hidden="1">
      <c r="A63" s="212"/>
      <c r="B63" s="215" t="s">
        <v>817</v>
      </c>
      <c r="C63" s="217" t="s">
        <v>829</v>
      </c>
      <c r="D63" s="240" t="s">
        <v>681</v>
      </c>
      <c r="E63" s="236" t="s">
        <v>828</v>
      </c>
      <c r="F63" s="247" t="s">
        <v>86</v>
      </c>
      <c r="G63" s="227"/>
      <c r="H63" s="227"/>
      <c r="I63" s="260" t="e">
        <f t="shared" si="0"/>
        <v>#DIV/0!</v>
      </c>
    </row>
    <row r="64" spans="1:9" ht="15.75" hidden="1">
      <c r="A64" s="212"/>
      <c r="B64" s="213" t="s">
        <v>19</v>
      </c>
      <c r="C64" s="213"/>
      <c r="D64" s="234" t="s">
        <v>20</v>
      </c>
      <c r="E64" s="234" t="s">
        <v>11</v>
      </c>
      <c r="F64" s="245" t="s">
        <v>12</v>
      </c>
      <c r="G64" s="225">
        <f aca="true" t="shared" si="6" ref="G64:H66">G65</f>
        <v>0</v>
      </c>
      <c r="H64" s="225">
        <f t="shared" si="6"/>
        <v>0</v>
      </c>
      <c r="I64" s="260" t="e">
        <f t="shared" si="0"/>
        <v>#DIV/0!</v>
      </c>
    </row>
    <row r="65" spans="1:9" ht="25.5" hidden="1">
      <c r="A65" s="212"/>
      <c r="B65" s="214" t="s">
        <v>830</v>
      </c>
      <c r="C65" s="214"/>
      <c r="D65" s="234" t="s">
        <v>20</v>
      </c>
      <c r="E65" s="235" t="s">
        <v>24</v>
      </c>
      <c r="F65" s="246" t="s">
        <v>12</v>
      </c>
      <c r="G65" s="226">
        <f t="shared" si="6"/>
        <v>0</v>
      </c>
      <c r="H65" s="226">
        <f t="shared" si="6"/>
        <v>0</v>
      </c>
      <c r="I65" s="260" t="e">
        <f t="shared" si="0"/>
        <v>#DIV/0!</v>
      </c>
    </row>
    <row r="66" spans="1:9" ht="25.5" hidden="1">
      <c r="A66" s="212"/>
      <c r="B66" s="214" t="s">
        <v>831</v>
      </c>
      <c r="C66" s="214"/>
      <c r="D66" s="234" t="s">
        <v>20</v>
      </c>
      <c r="E66" s="235" t="s">
        <v>832</v>
      </c>
      <c r="F66" s="246" t="s">
        <v>12</v>
      </c>
      <c r="G66" s="226">
        <f t="shared" si="6"/>
        <v>0</v>
      </c>
      <c r="H66" s="226">
        <f t="shared" si="6"/>
        <v>0</v>
      </c>
      <c r="I66" s="260" t="e">
        <f t="shared" si="0"/>
        <v>#DIV/0!</v>
      </c>
    </row>
    <row r="67" spans="1:9" ht="51" hidden="1">
      <c r="A67" s="212"/>
      <c r="B67" s="215" t="s">
        <v>817</v>
      </c>
      <c r="C67" s="217" t="s">
        <v>833</v>
      </c>
      <c r="D67" s="240" t="s">
        <v>20</v>
      </c>
      <c r="E67" s="236" t="s">
        <v>832</v>
      </c>
      <c r="F67" s="247" t="s">
        <v>86</v>
      </c>
      <c r="G67" s="227"/>
      <c r="H67" s="227"/>
      <c r="I67" s="260" t="e">
        <f t="shared" si="0"/>
        <v>#DIV/0!</v>
      </c>
    </row>
    <row r="68" spans="1:9" ht="15.75">
      <c r="A68" s="212"/>
      <c r="B68" s="213" t="s">
        <v>834</v>
      </c>
      <c r="C68" s="213"/>
      <c r="D68" s="234" t="s">
        <v>894</v>
      </c>
      <c r="E68" s="234" t="s">
        <v>11</v>
      </c>
      <c r="F68" s="245" t="s">
        <v>12</v>
      </c>
      <c r="G68" s="225">
        <f>G69</f>
        <v>3107.8100000000004</v>
      </c>
      <c r="H68" s="225">
        <f>H69</f>
        <v>1911.71</v>
      </c>
      <c r="I68" s="260">
        <f t="shared" si="0"/>
        <v>0.6151309121213974</v>
      </c>
    </row>
    <row r="69" spans="1:9" ht="15.75">
      <c r="A69" s="212"/>
      <c r="B69" s="214" t="s">
        <v>834</v>
      </c>
      <c r="C69" s="214"/>
      <c r="D69" s="234" t="s">
        <v>894</v>
      </c>
      <c r="E69" s="235" t="s">
        <v>745</v>
      </c>
      <c r="F69" s="246" t="s">
        <v>12</v>
      </c>
      <c r="G69" s="226">
        <f>G70+G72+G74+G76+G78</f>
        <v>3107.8100000000004</v>
      </c>
      <c r="H69" s="226">
        <f>H70+H72+H74+H76+H78</f>
        <v>1911.71</v>
      </c>
      <c r="I69" s="260">
        <f t="shared" si="0"/>
        <v>0.6151309121213974</v>
      </c>
    </row>
    <row r="70" spans="1:9" ht="15.75">
      <c r="A70" s="212"/>
      <c r="B70" s="214" t="s">
        <v>746</v>
      </c>
      <c r="C70" s="214"/>
      <c r="D70" s="234" t="s">
        <v>894</v>
      </c>
      <c r="E70" s="235" t="s">
        <v>835</v>
      </c>
      <c r="F70" s="246" t="s">
        <v>12</v>
      </c>
      <c r="G70" s="226">
        <f>G71</f>
        <v>184.3</v>
      </c>
      <c r="H70" s="226">
        <f>H71</f>
        <v>178.81</v>
      </c>
      <c r="I70" s="260">
        <f t="shared" si="0"/>
        <v>0.9702116115029842</v>
      </c>
    </row>
    <row r="71" spans="1:9" ht="25.5">
      <c r="A71" s="212"/>
      <c r="B71" s="215" t="s">
        <v>779</v>
      </c>
      <c r="C71" s="217" t="s">
        <v>836</v>
      </c>
      <c r="D71" s="240" t="s">
        <v>894</v>
      </c>
      <c r="E71" s="236" t="s">
        <v>835</v>
      </c>
      <c r="F71" s="247" t="s">
        <v>801</v>
      </c>
      <c r="G71" s="227">
        <v>184.3</v>
      </c>
      <c r="H71" s="227">
        <v>178.81</v>
      </c>
      <c r="I71" s="260">
        <f t="shared" si="0"/>
        <v>0.9702116115029842</v>
      </c>
    </row>
    <row r="72" spans="1:9" ht="76.5" customHeight="1">
      <c r="A72" s="212"/>
      <c r="B72" s="214" t="s">
        <v>837</v>
      </c>
      <c r="C72" s="214"/>
      <c r="D72" s="234" t="s">
        <v>894</v>
      </c>
      <c r="E72" s="235" t="s">
        <v>838</v>
      </c>
      <c r="F72" s="246" t="s">
        <v>12</v>
      </c>
      <c r="G72" s="226">
        <f>G73</f>
        <v>932.9</v>
      </c>
      <c r="H72" s="226">
        <f>H73</f>
        <v>922.87</v>
      </c>
      <c r="I72" s="260">
        <f t="shared" si="0"/>
        <v>0.9892485796977168</v>
      </c>
    </row>
    <row r="73" spans="1:9" ht="25.5" customHeight="1">
      <c r="A73" s="212"/>
      <c r="B73" s="215" t="s">
        <v>779</v>
      </c>
      <c r="C73" s="217" t="s">
        <v>839</v>
      </c>
      <c r="D73" s="240" t="s">
        <v>894</v>
      </c>
      <c r="E73" s="236" t="s">
        <v>838</v>
      </c>
      <c r="F73" s="247">
        <v>500</v>
      </c>
      <c r="G73" s="227">
        <v>932.9</v>
      </c>
      <c r="H73" s="227">
        <v>922.87</v>
      </c>
      <c r="I73" s="260">
        <f aca="true" t="shared" si="7" ref="I73:I136">H73/G73</f>
        <v>0.9892485796977168</v>
      </c>
    </row>
    <row r="74" spans="1:9" ht="15.75">
      <c r="A74" s="212"/>
      <c r="B74" s="214" t="s">
        <v>751</v>
      </c>
      <c r="C74" s="214"/>
      <c r="D74" s="234" t="s">
        <v>894</v>
      </c>
      <c r="E74" s="235" t="s">
        <v>840</v>
      </c>
      <c r="F74" s="246" t="s">
        <v>12</v>
      </c>
      <c r="G74" s="226">
        <f>G75</f>
        <v>16.22</v>
      </c>
      <c r="H74" s="226">
        <f>H75</f>
        <v>16.21</v>
      </c>
      <c r="I74" s="260">
        <f t="shared" si="7"/>
        <v>0.999383477188656</v>
      </c>
    </row>
    <row r="75" spans="1:9" ht="27.75" customHeight="1">
      <c r="A75" s="212"/>
      <c r="B75" s="215" t="s">
        <v>779</v>
      </c>
      <c r="C75" s="217" t="s">
        <v>751</v>
      </c>
      <c r="D75" s="240" t="s">
        <v>894</v>
      </c>
      <c r="E75" s="236" t="s">
        <v>840</v>
      </c>
      <c r="F75" s="247">
        <v>500</v>
      </c>
      <c r="G75" s="227">
        <v>16.22</v>
      </c>
      <c r="H75" s="227">
        <v>16.21</v>
      </c>
      <c r="I75" s="260">
        <f t="shared" si="7"/>
        <v>0.999383477188656</v>
      </c>
    </row>
    <row r="76" spans="1:9" ht="28.5" customHeight="1">
      <c r="A76" s="212"/>
      <c r="B76" s="214" t="s">
        <v>753</v>
      </c>
      <c r="C76" s="214"/>
      <c r="D76" s="234" t="s">
        <v>894</v>
      </c>
      <c r="E76" s="235" t="s">
        <v>841</v>
      </c>
      <c r="F76" s="246" t="s">
        <v>12</v>
      </c>
      <c r="G76" s="226">
        <f>G77</f>
        <v>44</v>
      </c>
      <c r="H76" s="226">
        <f>H77</f>
        <v>42.47</v>
      </c>
      <c r="I76" s="260">
        <f t="shared" si="7"/>
        <v>0.9652272727272727</v>
      </c>
    </row>
    <row r="77" spans="1:9" ht="36" customHeight="1">
      <c r="A77" s="212"/>
      <c r="B77" s="215" t="s">
        <v>779</v>
      </c>
      <c r="C77" s="217" t="s">
        <v>842</v>
      </c>
      <c r="D77" s="240" t="s">
        <v>894</v>
      </c>
      <c r="E77" s="236" t="s">
        <v>841</v>
      </c>
      <c r="F77" s="247">
        <v>500</v>
      </c>
      <c r="G77" s="227">
        <v>44</v>
      </c>
      <c r="H77" s="227">
        <v>42.47</v>
      </c>
      <c r="I77" s="260">
        <f t="shared" si="7"/>
        <v>0.9652272727272727</v>
      </c>
    </row>
    <row r="78" spans="1:9" ht="36.75" customHeight="1">
      <c r="A78" s="212"/>
      <c r="B78" s="214" t="s">
        <v>843</v>
      </c>
      <c r="C78" s="214"/>
      <c r="D78" s="234" t="s">
        <v>894</v>
      </c>
      <c r="E78" s="235" t="s">
        <v>844</v>
      </c>
      <c r="F78" s="246" t="s">
        <v>12</v>
      </c>
      <c r="G78" s="226">
        <f>G79</f>
        <v>1930.39</v>
      </c>
      <c r="H78" s="226">
        <f>H79</f>
        <v>751.35</v>
      </c>
      <c r="I78" s="260">
        <f t="shared" si="7"/>
        <v>0.38922186708385353</v>
      </c>
    </row>
    <row r="79" spans="1:9" ht="35.25" customHeight="1">
      <c r="A79" s="212"/>
      <c r="B79" s="215" t="s">
        <v>779</v>
      </c>
      <c r="C79" s="217" t="s">
        <v>845</v>
      </c>
      <c r="D79" s="240" t="s">
        <v>894</v>
      </c>
      <c r="E79" s="236" t="s">
        <v>844</v>
      </c>
      <c r="F79" s="247">
        <v>500</v>
      </c>
      <c r="G79" s="227">
        <v>1930.39</v>
      </c>
      <c r="H79" s="227">
        <v>751.35</v>
      </c>
      <c r="I79" s="260">
        <f t="shared" si="7"/>
        <v>0.38922186708385353</v>
      </c>
    </row>
    <row r="80" spans="1:9" ht="38.25" hidden="1">
      <c r="A80" s="212"/>
      <c r="B80" s="213" t="s">
        <v>518</v>
      </c>
      <c r="C80" s="213"/>
      <c r="D80" s="234" t="s">
        <v>895</v>
      </c>
      <c r="E80" s="234" t="s">
        <v>11</v>
      </c>
      <c r="F80" s="245" t="s">
        <v>12</v>
      </c>
      <c r="G80" s="225">
        <f>G81+G84</f>
        <v>0</v>
      </c>
      <c r="H80" s="225">
        <f>H81+H84</f>
        <v>0</v>
      </c>
      <c r="I80" s="260" t="e">
        <f t="shared" si="7"/>
        <v>#DIV/0!</v>
      </c>
    </row>
    <row r="81" spans="1:9" ht="63.75" hidden="1">
      <c r="A81" s="212"/>
      <c r="B81" s="214" t="s">
        <v>776</v>
      </c>
      <c r="C81" s="214"/>
      <c r="D81" s="234" t="s">
        <v>895</v>
      </c>
      <c r="E81" s="235" t="s">
        <v>777</v>
      </c>
      <c r="F81" s="246" t="s">
        <v>12</v>
      </c>
      <c r="G81" s="226">
        <f>G82</f>
        <v>0</v>
      </c>
      <c r="H81" s="226">
        <f>H82</f>
        <v>0</v>
      </c>
      <c r="I81" s="260" t="e">
        <f t="shared" si="7"/>
        <v>#DIV/0!</v>
      </c>
    </row>
    <row r="82" spans="1:9" ht="25.5" hidden="1">
      <c r="A82" s="212"/>
      <c r="B82" s="214" t="s">
        <v>37</v>
      </c>
      <c r="C82" s="214"/>
      <c r="D82" s="234" t="s">
        <v>895</v>
      </c>
      <c r="E82" s="235" t="s">
        <v>846</v>
      </c>
      <c r="F82" s="246" t="s">
        <v>12</v>
      </c>
      <c r="G82" s="226">
        <f>G83</f>
        <v>0</v>
      </c>
      <c r="H82" s="226">
        <f>H83</f>
        <v>0</v>
      </c>
      <c r="I82" s="260" t="e">
        <f t="shared" si="7"/>
        <v>#DIV/0!</v>
      </c>
    </row>
    <row r="83" spans="1:9" ht="25.5" hidden="1">
      <c r="A83" s="212"/>
      <c r="B83" s="215" t="s">
        <v>847</v>
      </c>
      <c r="C83" s="215"/>
      <c r="D83" s="240" t="s">
        <v>895</v>
      </c>
      <c r="E83" s="236" t="s">
        <v>846</v>
      </c>
      <c r="F83" s="247" t="s">
        <v>525</v>
      </c>
      <c r="G83" s="227"/>
      <c r="H83" s="227"/>
      <c r="I83" s="260" t="e">
        <f t="shared" si="7"/>
        <v>#DIV/0!</v>
      </c>
    </row>
    <row r="84" spans="1:9" ht="51" hidden="1">
      <c r="A84" s="212"/>
      <c r="B84" s="214" t="s">
        <v>848</v>
      </c>
      <c r="C84" s="214"/>
      <c r="D84" s="234" t="s">
        <v>895</v>
      </c>
      <c r="E84" s="235" t="s">
        <v>489</v>
      </c>
      <c r="F84" s="246" t="s">
        <v>12</v>
      </c>
      <c r="G84" s="226">
        <f>G85</f>
        <v>0</v>
      </c>
      <c r="H84" s="226">
        <f>H85</f>
        <v>0</v>
      </c>
      <c r="I84" s="260" t="e">
        <f t="shared" si="7"/>
        <v>#DIV/0!</v>
      </c>
    </row>
    <row r="85" spans="1:9" ht="51" hidden="1">
      <c r="A85" s="212"/>
      <c r="B85" s="214" t="s">
        <v>849</v>
      </c>
      <c r="C85" s="214"/>
      <c r="D85" s="234" t="s">
        <v>895</v>
      </c>
      <c r="E85" s="235" t="s">
        <v>850</v>
      </c>
      <c r="F85" s="246" t="s">
        <v>12</v>
      </c>
      <c r="G85" s="226">
        <f>G86</f>
        <v>0</v>
      </c>
      <c r="H85" s="226">
        <f>H86</f>
        <v>0</v>
      </c>
      <c r="I85" s="260" t="e">
        <f t="shared" si="7"/>
        <v>#DIV/0!</v>
      </c>
    </row>
    <row r="86" spans="1:9" ht="15.75" hidden="1">
      <c r="A86" s="212"/>
      <c r="B86" s="215" t="s">
        <v>851</v>
      </c>
      <c r="C86" s="215"/>
      <c r="D86" s="240" t="s">
        <v>895</v>
      </c>
      <c r="E86" s="236" t="s">
        <v>850</v>
      </c>
      <c r="F86" s="247" t="s">
        <v>45</v>
      </c>
      <c r="G86" s="227"/>
      <c r="H86" s="227"/>
      <c r="I86" s="260" t="e">
        <f t="shared" si="7"/>
        <v>#DIV/0!</v>
      </c>
    </row>
    <row r="87" spans="1:9" ht="15.75">
      <c r="A87" s="212"/>
      <c r="B87" s="213" t="s">
        <v>65</v>
      </c>
      <c r="C87" s="213"/>
      <c r="D87" s="234" t="s">
        <v>66</v>
      </c>
      <c r="E87" s="234" t="s">
        <v>11</v>
      </c>
      <c r="F87" s="245" t="s">
        <v>12</v>
      </c>
      <c r="G87" s="225">
        <f>G88</f>
        <v>20</v>
      </c>
      <c r="H87" s="225">
        <f>H88</f>
        <v>20</v>
      </c>
      <c r="I87" s="260">
        <f t="shared" si="7"/>
        <v>1</v>
      </c>
    </row>
    <row r="88" spans="1:9" ht="25.5">
      <c r="A88" s="212"/>
      <c r="B88" s="213" t="s">
        <v>267</v>
      </c>
      <c r="C88" s="213"/>
      <c r="D88" s="234" t="s">
        <v>268</v>
      </c>
      <c r="E88" s="234" t="s">
        <v>11</v>
      </c>
      <c r="F88" s="245" t="s">
        <v>12</v>
      </c>
      <c r="G88" s="225">
        <f>G89+G92</f>
        <v>20</v>
      </c>
      <c r="H88" s="225">
        <f>H89+H92</f>
        <v>20</v>
      </c>
      <c r="I88" s="260">
        <f t="shared" si="7"/>
        <v>1</v>
      </c>
    </row>
    <row r="89" spans="1:9" ht="23.25" customHeight="1">
      <c r="A89" s="212"/>
      <c r="B89" s="214" t="s">
        <v>486</v>
      </c>
      <c r="C89" s="214"/>
      <c r="D89" s="234" t="s">
        <v>268</v>
      </c>
      <c r="E89" s="235" t="s">
        <v>487</v>
      </c>
      <c r="F89" s="246" t="s">
        <v>12</v>
      </c>
      <c r="G89" s="226">
        <f>G90</f>
        <v>20</v>
      </c>
      <c r="H89" s="226">
        <f>H90</f>
        <v>20</v>
      </c>
      <c r="I89" s="260">
        <f t="shared" si="7"/>
        <v>1</v>
      </c>
    </row>
    <row r="90" spans="1:9" ht="24" customHeight="1">
      <c r="A90" s="212"/>
      <c r="B90" s="214" t="s">
        <v>852</v>
      </c>
      <c r="C90" s="214"/>
      <c r="D90" s="234" t="s">
        <v>268</v>
      </c>
      <c r="E90" s="235" t="s">
        <v>853</v>
      </c>
      <c r="F90" s="246" t="s">
        <v>12</v>
      </c>
      <c r="G90" s="226">
        <f>G91</f>
        <v>20</v>
      </c>
      <c r="H90" s="226">
        <f>H91</f>
        <v>20</v>
      </c>
      <c r="I90" s="260">
        <f t="shared" si="7"/>
        <v>1</v>
      </c>
    </row>
    <row r="91" spans="1:9" ht="25.5" customHeight="1">
      <c r="A91" s="212"/>
      <c r="B91" s="215" t="s">
        <v>779</v>
      </c>
      <c r="C91" s="217" t="s">
        <v>854</v>
      </c>
      <c r="D91" s="240" t="s">
        <v>268</v>
      </c>
      <c r="E91" s="236" t="s">
        <v>853</v>
      </c>
      <c r="F91" s="247">
        <v>500</v>
      </c>
      <c r="G91" s="227">
        <v>20</v>
      </c>
      <c r="H91" s="227">
        <v>20</v>
      </c>
      <c r="I91" s="260">
        <f t="shared" si="7"/>
        <v>1</v>
      </c>
    </row>
    <row r="92" spans="1:9" ht="25.5" hidden="1">
      <c r="A92" s="212"/>
      <c r="B92" s="214" t="s">
        <v>855</v>
      </c>
      <c r="C92" s="214"/>
      <c r="D92" s="234" t="s">
        <v>268</v>
      </c>
      <c r="E92" s="235" t="s">
        <v>856</v>
      </c>
      <c r="F92" s="246" t="s">
        <v>12</v>
      </c>
      <c r="G92" s="226">
        <f>G93</f>
        <v>0</v>
      </c>
      <c r="H92" s="226">
        <f>H93</f>
        <v>0</v>
      </c>
      <c r="I92" s="260" t="e">
        <f t="shared" si="7"/>
        <v>#DIV/0!</v>
      </c>
    </row>
    <row r="93" spans="1:9" ht="15.75" hidden="1">
      <c r="A93" s="212"/>
      <c r="B93" s="214" t="s">
        <v>857</v>
      </c>
      <c r="C93" s="214"/>
      <c r="D93" s="234" t="s">
        <v>268</v>
      </c>
      <c r="E93" s="235" t="s">
        <v>858</v>
      </c>
      <c r="F93" s="246" t="s">
        <v>12</v>
      </c>
      <c r="G93" s="226">
        <f>G94</f>
        <v>0</v>
      </c>
      <c r="H93" s="226">
        <f>H94</f>
        <v>0</v>
      </c>
      <c r="I93" s="260" t="e">
        <f t="shared" si="7"/>
        <v>#DIV/0!</v>
      </c>
    </row>
    <row r="94" spans="1:9" ht="25.5" hidden="1">
      <c r="A94" s="212"/>
      <c r="B94" s="215" t="s">
        <v>779</v>
      </c>
      <c r="C94" s="217" t="s">
        <v>859</v>
      </c>
      <c r="D94" s="240" t="s">
        <v>268</v>
      </c>
      <c r="E94" s="236" t="s">
        <v>858</v>
      </c>
      <c r="F94" s="247">
        <v>500</v>
      </c>
      <c r="G94" s="227"/>
      <c r="H94" s="227"/>
      <c r="I94" s="260" t="e">
        <f t="shared" si="7"/>
        <v>#DIV/0!</v>
      </c>
    </row>
    <row r="95" spans="1:9" ht="29.25" customHeight="1">
      <c r="A95" s="212"/>
      <c r="B95" s="213" t="s">
        <v>28</v>
      </c>
      <c r="C95" s="213"/>
      <c r="D95" s="234" t="s">
        <v>29</v>
      </c>
      <c r="E95" s="234" t="s">
        <v>11</v>
      </c>
      <c r="F95" s="245" t="s">
        <v>12</v>
      </c>
      <c r="G95" s="225">
        <f>G96</f>
        <v>4000</v>
      </c>
      <c r="H95" s="225">
        <f>H96</f>
        <v>3996.13</v>
      </c>
      <c r="I95" s="260">
        <f t="shared" si="7"/>
        <v>0.9990325</v>
      </c>
    </row>
    <row r="96" spans="1:9" ht="15.75">
      <c r="A96" s="212"/>
      <c r="B96" s="213" t="s">
        <v>860</v>
      </c>
      <c r="C96" s="213"/>
      <c r="D96" s="234" t="s">
        <v>33</v>
      </c>
      <c r="E96" s="234" t="s">
        <v>11</v>
      </c>
      <c r="F96" s="245" t="s">
        <v>12</v>
      </c>
      <c r="G96" s="225">
        <f>G97+G100+G103</f>
        <v>4000</v>
      </c>
      <c r="H96" s="225">
        <f>H97+H100+H103</f>
        <v>3996.13</v>
      </c>
      <c r="I96" s="260">
        <f t="shared" si="7"/>
        <v>0.9990325</v>
      </c>
    </row>
    <row r="97" spans="1:9" ht="16.5" customHeight="1">
      <c r="A97" s="212"/>
      <c r="B97" s="214" t="s">
        <v>760</v>
      </c>
      <c r="C97" s="214"/>
      <c r="D97" s="234" t="s">
        <v>33</v>
      </c>
      <c r="E97" s="235" t="s">
        <v>861</v>
      </c>
      <c r="F97" s="246" t="s">
        <v>12</v>
      </c>
      <c r="G97" s="226">
        <f>G98</f>
        <v>4000</v>
      </c>
      <c r="H97" s="226">
        <f>H98</f>
        <v>3996.13</v>
      </c>
      <c r="I97" s="260">
        <f t="shared" si="7"/>
        <v>0.9990325</v>
      </c>
    </row>
    <row r="98" spans="1:9" ht="17.25" customHeight="1">
      <c r="A98" s="212"/>
      <c r="B98" s="214" t="s">
        <v>760</v>
      </c>
      <c r="C98" s="214"/>
      <c r="D98" s="234" t="s">
        <v>33</v>
      </c>
      <c r="E98" s="235" t="s">
        <v>861</v>
      </c>
      <c r="F98" s="246" t="s">
        <v>12</v>
      </c>
      <c r="G98" s="226">
        <f>G99</f>
        <v>4000</v>
      </c>
      <c r="H98" s="226">
        <f>H99</f>
        <v>3996.13</v>
      </c>
      <c r="I98" s="260">
        <f t="shared" si="7"/>
        <v>0.9990325</v>
      </c>
    </row>
    <row r="99" spans="1:9" ht="54.75" customHeight="1">
      <c r="A99" s="212"/>
      <c r="B99" s="215" t="s">
        <v>862</v>
      </c>
      <c r="C99" s="217" t="s">
        <v>863</v>
      </c>
      <c r="D99" s="240" t="s">
        <v>33</v>
      </c>
      <c r="E99" s="236" t="s">
        <v>861</v>
      </c>
      <c r="F99" s="247" t="s">
        <v>244</v>
      </c>
      <c r="G99" s="227">
        <v>4000</v>
      </c>
      <c r="H99" s="227">
        <v>3996.13</v>
      </c>
      <c r="I99" s="260">
        <f t="shared" si="7"/>
        <v>0.9990325</v>
      </c>
    </row>
    <row r="100" spans="1:9" ht="15.75" hidden="1">
      <c r="A100" s="212"/>
      <c r="B100" s="214" t="s">
        <v>42</v>
      </c>
      <c r="C100" s="214"/>
      <c r="D100" s="234" t="s">
        <v>33</v>
      </c>
      <c r="E100" s="235" t="s">
        <v>864</v>
      </c>
      <c r="F100" s="246" t="s">
        <v>12</v>
      </c>
      <c r="G100" s="226">
        <f>G101</f>
        <v>0</v>
      </c>
      <c r="H100" s="226">
        <f>H101</f>
        <v>0</v>
      </c>
      <c r="I100" s="260" t="e">
        <f t="shared" si="7"/>
        <v>#DIV/0!</v>
      </c>
    </row>
    <row r="101" spans="1:9" ht="25.5" hidden="1">
      <c r="A101" s="212"/>
      <c r="B101" s="214" t="s">
        <v>37</v>
      </c>
      <c r="C101" s="214"/>
      <c r="D101" s="234" t="s">
        <v>33</v>
      </c>
      <c r="E101" s="235" t="s">
        <v>865</v>
      </c>
      <c r="F101" s="246" t="s">
        <v>12</v>
      </c>
      <c r="G101" s="226">
        <f>G102</f>
        <v>0</v>
      </c>
      <c r="H101" s="226">
        <f>H102</f>
        <v>0</v>
      </c>
      <c r="I101" s="260" t="e">
        <f t="shared" si="7"/>
        <v>#DIV/0!</v>
      </c>
    </row>
    <row r="102" spans="1:9" ht="25.5" hidden="1">
      <c r="A102" s="212"/>
      <c r="B102" s="215" t="s">
        <v>847</v>
      </c>
      <c r="C102" s="217" t="s">
        <v>866</v>
      </c>
      <c r="D102" s="240" t="s">
        <v>33</v>
      </c>
      <c r="E102" s="236" t="s">
        <v>865</v>
      </c>
      <c r="F102" s="247" t="s">
        <v>525</v>
      </c>
      <c r="G102" s="227"/>
      <c r="H102" s="227"/>
      <c r="I102" s="260" t="e">
        <f t="shared" si="7"/>
        <v>#DIV/0!</v>
      </c>
    </row>
    <row r="103" spans="1:9" ht="38.25" hidden="1">
      <c r="A103" s="212"/>
      <c r="B103" s="218" t="s">
        <v>867</v>
      </c>
      <c r="C103" s="214"/>
      <c r="D103" s="234" t="s">
        <v>33</v>
      </c>
      <c r="E103" s="235" t="s">
        <v>868</v>
      </c>
      <c r="F103" s="246" t="s">
        <v>12</v>
      </c>
      <c r="G103" s="226">
        <f>G104</f>
        <v>0</v>
      </c>
      <c r="H103" s="226">
        <f>H104</f>
        <v>0</v>
      </c>
      <c r="I103" s="260" t="e">
        <f t="shared" si="7"/>
        <v>#DIV/0!</v>
      </c>
    </row>
    <row r="104" spans="1:9" ht="38.25" hidden="1">
      <c r="A104" s="212"/>
      <c r="B104" s="214" t="s">
        <v>869</v>
      </c>
      <c r="C104" s="214"/>
      <c r="D104" s="234" t="s">
        <v>33</v>
      </c>
      <c r="E104" s="235" t="s">
        <v>870</v>
      </c>
      <c r="F104" s="246" t="s">
        <v>12</v>
      </c>
      <c r="G104" s="226">
        <f>G105</f>
        <v>0</v>
      </c>
      <c r="H104" s="226">
        <f>H105</f>
        <v>0</v>
      </c>
      <c r="I104" s="260" t="e">
        <f t="shared" si="7"/>
        <v>#DIV/0!</v>
      </c>
    </row>
    <row r="105" spans="1:9" ht="25.5" hidden="1">
      <c r="A105" s="212"/>
      <c r="B105" s="215" t="s">
        <v>790</v>
      </c>
      <c r="C105" s="215" t="s">
        <v>871</v>
      </c>
      <c r="D105" s="240" t="s">
        <v>251</v>
      </c>
      <c r="E105" s="236" t="s">
        <v>870</v>
      </c>
      <c r="F105" s="247" t="s">
        <v>146</v>
      </c>
      <c r="G105" s="227"/>
      <c r="H105" s="227"/>
      <c r="I105" s="260" t="e">
        <f t="shared" si="7"/>
        <v>#DIV/0!</v>
      </c>
    </row>
    <row r="106" spans="1:9" ht="31.5" customHeight="1">
      <c r="A106" s="212"/>
      <c r="B106" s="213" t="s">
        <v>872</v>
      </c>
      <c r="C106" s="213"/>
      <c r="D106" s="234" t="s">
        <v>530</v>
      </c>
      <c r="E106" s="234" t="s">
        <v>11</v>
      </c>
      <c r="F106" s="245" t="s">
        <v>12</v>
      </c>
      <c r="G106" s="225">
        <f aca="true" t="shared" si="8" ref="G106:H109">G107</f>
        <v>145.36</v>
      </c>
      <c r="H106" s="225">
        <f t="shared" si="8"/>
        <v>145.35</v>
      </c>
      <c r="I106" s="260">
        <f t="shared" si="7"/>
        <v>0.9999312052834342</v>
      </c>
    </row>
    <row r="107" spans="1:9" ht="18" customHeight="1">
      <c r="A107" s="212"/>
      <c r="B107" s="213" t="s">
        <v>873</v>
      </c>
      <c r="C107" s="213"/>
      <c r="D107" s="234" t="s">
        <v>896</v>
      </c>
      <c r="E107" s="234" t="s">
        <v>11</v>
      </c>
      <c r="F107" s="245" t="s">
        <v>12</v>
      </c>
      <c r="G107" s="225">
        <f t="shared" si="8"/>
        <v>145.36</v>
      </c>
      <c r="H107" s="225">
        <f t="shared" si="8"/>
        <v>145.35</v>
      </c>
      <c r="I107" s="260">
        <f t="shared" si="7"/>
        <v>0.9999312052834342</v>
      </c>
    </row>
    <row r="108" spans="1:9" ht="34.5" customHeight="1">
      <c r="A108" s="212"/>
      <c r="B108" s="214" t="s">
        <v>494</v>
      </c>
      <c r="C108" s="214"/>
      <c r="D108" s="234" t="s">
        <v>896</v>
      </c>
      <c r="E108" s="235" t="s">
        <v>495</v>
      </c>
      <c r="F108" s="246" t="s">
        <v>12</v>
      </c>
      <c r="G108" s="226">
        <f t="shared" si="8"/>
        <v>145.36</v>
      </c>
      <c r="H108" s="226">
        <f t="shared" si="8"/>
        <v>145.35</v>
      </c>
      <c r="I108" s="260">
        <f t="shared" si="7"/>
        <v>0.9999312052834342</v>
      </c>
    </row>
    <row r="109" spans="1:9" ht="38.25" customHeight="1">
      <c r="A109" s="212"/>
      <c r="B109" s="214" t="s">
        <v>874</v>
      </c>
      <c r="C109" s="214"/>
      <c r="D109" s="234" t="s">
        <v>896</v>
      </c>
      <c r="E109" s="235" t="s">
        <v>875</v>
      </c>
      <c r="F109" s="246" t="s">
        <v>12</v>
      </c>
      <c r="G109" s="226">
        <f t="shared" si="8"/>
        <v>145.36</v>
      </c>
      <c r="H109" s="226">
        <f t="shared" si="8"/>
        <v>145.35</v>
      </c>
      <c r="I109" s="260">
        <f t="shared" si="7"/>
        <v>0.9999312052834342</v>
      </c>
    </row>
    <row r="110" spans="1:9" ht="33" customHeight="1">
      <c r="A110" s="212"/>
      <c r="B110" s="215" t="s">
        <v>779</v>
      </c>
      <c r="C110" s="217" t="s">
        <v>876</v>
      </c>
      <c r="D110" s="240" t="s">
        <v>896</v>
      </c>
      <c r="E110" s="236" t="s">
        <v>875</v>
      </c>
      <c r="F110" s="247" t="s">
        <v>801</v>
      </c>
      <c r="G110" s="227">
        <v>145.36</v>
      </c>
      <c r="H110" s="227">
        <v>145.35</v>
      </c>
      <c r="I110" s="260">
        <f t="shared" si="7"/>
        <v>0.9999312052834342</v>
      </c>
    </row>
    <row r="111" spans="1:9" ht="15.75" hidden="1">
      <c r="A111" s="212"/>
      <c r="B111" s="213" t="s">
        <v>506</v>
      </c>
      <c r="C111" s="213"/>
      <c r="D111" s="234" t="s">
        <v>674</v>
      </c>
      <c r="E111" s="234" t="s">
        <v>11</v>
      </c>
      <c r="F111" s="245" t="s">
        <v>12</v>
      </c>
      <c r="G111" s="225">
        <f aca="true" t="shared" si="9" ref="G111:H115">G112</f>
        <v>0</v>
      </c>
      <c r="H111" s="225">
        <f t="shared" si="9"/>
        <v>0</v>
      </c>
      <c r="I111" s="260" t="e">
        <f t="shared" si="7"/>
        <v>#DIV/0!</v>
      </c>
    </row>
    <row r="112" spans="1:9" ht="25.5" hidden="1">
      <c r="A112" s="212"/>
      <c r="B112" s="213" t="s">
        <v>403</v>
      </c>
      <c r="C112" s="213"/>
      <c r="D112" s="234" t="s">
        <v>897</v>
      </c>
      <c r="E112" s="234" t="s">
        <v>11</v>
      </c>
      <c r="F112" s="245" t="s">
        <v>12</v>
      </c>
      <c r="G112" s="225">
        <f t="shared" si="9"/>
        <v>0</v>
      </c>
      <c r="H112" s="225">
        <f t="shared" si="9"/>
        <v>0</v>
      </c>
      <c r="I112" s="260" t="e">
        <f t="shared" si="7"/>
        <v>#DIV/0!</v>
      </c>
    </row>
    <row r="113" spans="1:9" ht="25.5" hidden="1">
      <c r="A113" s="212"/>
      <c r="B113" s="214" t="s">
        <v>819</v>
      </c>
      <c r="C113" s="213"/>
      <c r="D113" s="235" t="s">
        <v>897</v>
      </c>
      <c r="E113" s="235" t="s">
        <v>820</v>
      </c>
      <c r="F113" s="246" t="s">
        <v>12</v>
      </c>
      <c r="G113" s="226">
        <f t="shared" si="9"/>
        <v>0</v>
      </c>
      <c r="H113" s="226">
        <f t="shared" si="9"/>
        <v>0</v>
      </c>
      <c r="I113" s="260" t="e">
        <f t="shared" si="7"/>
        <v>#DIV/0!</v>
      </c>
    </row>
    <row r="114" spans="1:9" ht="15.75" hidden="1">
      <c r="A114" s="212"/>
      <c r="B114" s="214" t="s">
        <v>851</v>
      </c>
      <c r="C114" s="214"/>
      <c r="D114" s="235" t="s">
        <v>897</v>
      </c>
      <c r="E114" s="235" t="s">
        <v>820</v>
      </c>
      <c r="F114" s="246">
        <v>3</v>
      </c>
      <c r="G114" s="226">
        <f t="shared" si="9"/>
        <v>0</v>
      </c>
      <c r="H114" s="226">
        <f t="shared" si="9"/>
        <v>0</v>
      </c>
      <c r="I114" s="260" t="e">
        <f t="shared" si="7"/>
        <v>#DIV/0!</v>
      </c>
    </row>
    <row r="115" spans="1:9" ht="25.5" hidden="1">
      <c r="A115" s="212"/>
      <c r="B115" s="214" t="s">
        <v>406</v>
      </c>
      <c r="C115" s="214"/>
      <c r="D115" s="235" t="s">
        <v>897</v>
      </c>
      <c r="E115" s="235" t="s">
        <v>820</v>
      </c>
      <c r="F115" s="246" t="s">
        <v>374</v>
      </c>
      <c r="G115" s="226">
        <f t="shared" si="9"/>
        <v>0</v>
      </c>
      <c r="H115" s="226">
        <f t="shared" si="9"/>
        <v>0</v>
      </c>
      <c r="I115" s="260" t="e">
        <f t="shared" si="7"/>
        <v>#DIV/0!</v>
      </c>
    </row>
    <row r="116" spans="1:9" ht="25.5" hidden="1">
      <c r="A116" s="212"/>
      <c r="B116" s="215" t="s">
        <v>779</v>
      </c>
      <c r="C116" s="215"/>
      <c r="D116" s="236" t="s">
        <v>897</v>
      </c>
      <c r="E116" s="236" t="s">
        <v>820</v>
      </c>
      <c r="F116" s="247">
        <v>500</v>
      </c>
      <c r="G116" s="227"/>
      <c r="H116" s="227"/>
      <c r="I116" s="260" t="e">
        <f t="shared" si="7"/>
        <v>#DIV/0!</v>
      </c>
    </row>
    <row r="117" spans="1:9" ht="16.5" customHeight="1">
      <c r="A117" s="212"/>
      <c r="B117" s="213" t="s">
        <v>702</v>
      </c>
      <c r="C117" s="213"/>
      <c r="D117" s="234" t="s">
        <v>703</v>
      </c>
      <c r="E117" s="234" t="s">
        <v>11</v>
      </c>
      <c r="F117" s="245" t="s">
        <v>12</v>
      </c>
      <c r="G117" s="225">
        <f>G119</f>
        <v>8134.25</v>
      </c>
      <c r="H117" s="225">
        <f>H119</f>
        <v>8134.25</v>
      </c>
      <c r="I117" s="260">
        <f t="shared" si="7"/>
        <v>1</v>
      </c>
    </row>
    <row r="118" spans="1:9" ht="38.25" hidden="1">
      <c r="A118" s="212"/>
      <c r="B118" s="213" t="s">
        <v>877</v>
      </c>
      <c r="C118" s="213"/>
      <c r="D118" s="234" t="s">
        <v>898</v>
      </c>
      <c r="E118" s="234" t="s">
        <v>11</v>
      </c>
      <c r="F118" s="245" t="s">
        <v>12</v>
      </c>
      <c r="G118" s="226"/>
      <c r="H118" s="226"/>
      <c r="I118" s="260" t="e">
        <f t="shared" si="7"/>
        <v>#DIV/0!</v>
      </c>
    </row>
    <row r="119" spans="1:9" ht="25.5" customHeight="1">
      <c r="A119" s="212"/>
      <c r="B119" s="214" t="s">
        <v>878</v>
      </c>
      <c r="C119" s="214"/>
      <c r="D119" s="235" t="s">
        <v>899</v>
      </c>
      <c r="E119" s="235" t="s">
        <v>11</v>
      </c>
      <c r="F119" s="246" t="s">
        <v>12</v>
      </c>
      <c r="G119" s="226">
        <f>G120</f>
        <v>8134.25</v>
      </c>
      <c r="H119" s="226">
        <f>H120</f>
        <v>8134.25</v>
      </c>
      <c r="I119" s="260">
        <f t="shared" si="7"/>
        <v>1</v>
      </c>
    </row>
    <row r="120" spans="1:9" ht="18.75" customHeight="1">
      <c r="A120" s="212"/>
      <c r="B120" s="219" t="s">
        <v>702</v>
      </c>
      <c r="C120" s="219"/>
      <c r="D120" s="238" t="s">
        <v>899</v>
      </c>
      <c r="E120" s="238" t="s">
        <v>879</v>
      </c>
      <c r="F120" s="255" t="s">
        <v>12</v>
      </c>
      <c r="G120" s="253">
        <f>G122+G123</f>
        <v>8134.25</v>
      </c>
      <c r="H120" s="253">
        <f>H122+H123</f>
        <v>8134.25</v>
      </c>
      <c r="I120" s="260">
        <f t="shared" si="7"/>
        <v>1</v>
      </c>
    </row>
    <row r="121" spans="1:9" ht="25.5" hidden="1">
      <c r="A121" s="212"/>
      <c r="B121" s="214" t="s">
        <v>878</v>
      </c>
      <c r="C121" s="214"/>
      <c r="D121" s="235" t="s">
        <v>899</v>
      </c>
      <c r="E121" s="235" t="s">
        <v>880</v>
      </c>
      <c r="F121" s="246">
        <v>0</v>
      </c>
      <c r="G121" s="226">
        <f>G122</f>
        <v>0</v>
      </c>
      <c r="H121" s="226">
        <f>H122</f>
        <v>0</v>
      </c>
      <c r="I121" s="260" t="e">
        <f t="shared" si="7"/>
        <v>#DIV/0!</v>
      </c>
    </row>
    <row r="122" spans="1:9" ht="38.25" hidden="1">
      <c r="A122" s="212"/>
      <c r="B122" s="215" t="s">
        <v>881</v>
      </c>
      <c r="C122" s="217" t="s">
        <v>882</v>
      </c>
      <c r="D122" s="236" t="s">
        <v>899</v>
      </c>
      <c r="E122" s="236" t="s">
        <v>880</v>
      </c>
      <c r="F122" s="247">
        <v>17</v>
      </c>
      <c r="G122" s="227"/>
      <c r="H122" s="227"/>
      <c r="I122" s="260" t="e">
        <f t="shared" si="7"/>
        <v>#DIV/0!</v>
      </c>
    </row>
    <row r="123" spans="1:9" ht="121.5" customHeight="1">
      <c r="A123" s="212"/>
      <c r="B123" s="220" t="s">
        <v>883</v>
      </c>
      <c r="C123" s="214"/>
      <c r="D123" s="235" t="s">
        <v>899</v>
      </c>
      <c r="E123" s="235" t="s">
        <v>884</v>
      </c>
      <c r="F123" s="246" t="s">
        <v>12</v>
      </c>
      <c r="G123" s="226">
        <f>G124</f>
        <v>8134.25</v>
      </c>
      <c r="H123" s="226">
        <f>H124</f>
        <v>8134.25</v>
      </c>
      <c r="I123" s="260">
        <f t="shared" si="7"/>
        <v>1</v>
      </c>
    </row>
    <row r="124" spans="1:9" ht="20.25" customHeight="1" thickBot="1">
      <c r="A124" s="212"/>
      <c r="B124" s="215" t="s">
        <v>881</v>
      </c>
      <c r="C124" s="221"/>
      <c r="D124" s="239" t="s">
        <v>899</v>
      </c>
      <c r="E124" s="239" t="s">
        <v>884</v>
      </c>
      <c r="F124" s="248" t="s">
        <v>187</v>
      </c>
      <c r="G124" s="227">
        <v>8134.25</v>
      </c>
      <c r="H124" s="227">
        <v>8134.25</v>
      </c>
      <c r="I124" s="260">
        <f t="shared" si="7"/>
        <v>1</v>
      </c>
    </row>
    <row r="125" spans="1:9" ht="16.5" customHeight="1" thickBot="1">
      <c r="A125" s="222" t="s">
        <v>637</v>
      </c>
      <c r="B125" s="362" t="s">
        <v>885</v>
      </c>
      <c r="C125" s="361"/>
      <c r="D125" s="361"/>
      <c r="E125" s="361"/>
      <c r="F125" s="361"/>
      <c r="G125" s="254">
        <f>G126+G137</f>
        <v>5417.17</v>
      </c>
      <c r="H125" s="254">
        <f>H126+H137</f>
        <v>5413.93</v>
      </c>
      <c r="I125" s="260">
        <f t="shared" si="7"/>
        <v>0.9994019017309776</v>
      </c>
    </row>
    <row r="126" spans="1:9" ht="37.5" customHeight="1">
      <c r="A126" s="212"/>
      <c r="B126" s="223" t="s">
        <v>28</v>
      </c>
      <c r="C126" s="223"/>
      <c r="D126" s="233" t="s">
        <v>29</v>
      </c>
      <c r="E126" s="233" t="s">
        <v>11</v>
      </c>
      <c r="F126" s="244" t="s">
        <v>12</v>
      </c>
      <c r="G126" s="224">
        <f>G127</f>
        <v>4780.88</v>
      </c>
      <c r="H126" s="224">
        <f>H127</f>
        <v>4777.7</v>
      </c>
      <c r="I126" s="260">
        <f t="shared" si="7"/>
        <v>0.9993348504877763</v>
      </c>
    </row>
    <row r="127" spans="1:9" ht="15.75">
      <c r="A127" s="212"/>
      <c r="B127" s="213" t="s">
        <v>860</v>
      </c>
      <c r="C127" s="213"/>
      <c r="D127" s="234" t="s">
        <v>33</v>
      </c>
      <c r="E127" s="234" t="s">
        <v>11</v>
      </c>
      <c r="F127" s="245" t="s">
        <v>12</v>
      </c>
      <c r="G127" s="225">
        <f>G128+G131+G134</f>
        <v>4780.88</v>
      </c>
      <c r="H127" s="225">
        <f>H128+H131+H134</f>
        <v>4777.7</v>
      </c>
      <c r="I127" s="260">
        <f t="shared" si="7"/>
        <v>0.9993348504877763</v>
      </c>
    </row>
    <row r="128" spans="1:9" ht="43.5" customHeight="1">
      <c r="A128" s="212"/>
      <c r="B128" s="214" t="s">
        <v>247</v>
      </c>
      <c r="C128" s="214"/>
      <c r="D128" s="234" t="s">
        <v>33</v>
      </c>
      <c r="E128" s="235" t="s">
        <v>864</v>
      </c>
      <c r="F128" s="246" t="s">
        <v>12</v>
      </c>
      <c r="G128" s="226">
        <f>G129</f>
        <v>4368.28</v>
      </c>
      <c r="H128" s="226">
        <f>H129</f>
        <v>4365.41</v>
      </c>
      <c r="I128" s="260">
        <f t="shared" si="7"/>
        <v>0.999342990833921</v>
      </c>
    </row>
    <row r="129" spans="1:9" ht="37.5" customHeight="1">
      <c r="A129" s="212"/>
      <c r="B129" s="214" t="s">
        <v>37</v>
      </c>
      <c r="C129" s="214"/>
      <c r="D129" s="234" t="s">
        <v>33</v>
      </c>
      <c r="E129" s="235" t="s">
        <v>886</v>
      </c>
      <c r="F129" s="246" t="s">
        <v>12</v>
      </c>
      <c r="G129" s="226">
        <f>G130</f>
        <v>4368.28</v>
      </c>
      <c r="H129" s="226">
        <f>H130</f>
        <v>4365.41</v>
      </c>
      <c r="I129" s="260">
        <f t="shared" si="7"/>
        <v>0.999342990833921</v>
      </c>
    </row>
    <row r="130" spans="1:9" ht="27.75" customHeight="1">
      <c r="A130" s="212"/>
      <c r="B130" s="215" t="s">
        <v>847</v>
      </c>
      <c r="C130" s="217" t="s">
        <v>863</v>
      </c>
      <c r="D130" s="240" t="s">
        <v>33</v>
      </c>
      <c r="E130" s="236" t="s">
        <v>886</v>
      </c>
      <c r="F130" s="247" t="s">
        <v>525</v>
      </c>
      <c r="G130" s="227">
        <v>4368.28</v>
      </c>
      <c r="H130" s="227">
        <v>4365.41</v>
      </c>
      <c r="I130" s="260">
        <f t="shared" si="7"/>
        <v>0.999342990833921</v>
      </c>
    </row>
    <row r="131" spans="1:9" ht="15.75">
      <c r="A131" s="212"/>
      <c r="B131" s="214" t="s">
        <v>42</v>
      </c>
      <c r="C131" s="214"/>
      <c r="D131" s="234" t="s">
        <v>33</v>
      </c>
      <c r="E131" s="235" t="s">
        <v>864</v>
      </c>
      <c r="F131" s="246" t="s">
        <v>12</v>
      </c>
      <c r="G131" s="226">
        <f>G132</f>
        <v>412.6</v>
      </c>
      <c r="H131" s="226">
        <f>H132</f>
        <v>412.29</v>
      </c>
      <c r="I131" s="260">
        <f t="shared" si="7"/>
        <v>0.9992486669898206</v>
      </c>
    </row>
    <row r="132" spans="1:9" ht="30.75" customHeight="1">
      <c r="A132" s="212"/>
      <c r="B132" s="214" t="s">
        <v>37</v>
      </c>
      <c r="C132" s="214"/>
      <c r="D132" s="234" t="s">
        <v>33</v>
      </c>
      <c r="E132" s="235" t="s">
        <v>865</v>
      </c>
      <c r="F132" s="246" t="s">
        <v>12</v>
      </c>
      <c r="G132" s="226">
        <f>G133</f>
        <v>412.6</v>
      </c>
      <c r="H132" s="226">
        <f>H133</f>
        <v>412.29</v>
      </c>
      <c r="I132" s="260">
        <f t="shared" si="7"/>
        <v>0.9992486669898206</v>
      </c>
    </row>
    <row r="133" spans="1:9" ht="32.25" customHeight="1">
      <c r="A133" s="212"/>
      <c r="B133" s="215" t="s">
        <v>847</v>
      </c>
      <c r="C133" s="217" t="s">
        <v>866</v>
      </c>
      <c r="D133" s="240" t="s">
        <v>33</v>
      </c>
      <c r="E133" s="236" t="s">
        <v>865</v>
      </c>
      <c r="F133" s="247" t="s">
        <v>525</v>
      </c>
      <c r="G133" s="227">
        <v>412.6</v>
      </c>
      <c r="H133" s="227">
        <v>412.29</v>
      </c>
      <c r="I133" s="260">
        <f t="shared" si="7"/>
        <v>0.9992486669898206</v>
      </c>
    </row>
    <row r="134" spans="1:9" ht="38.25" hidden="1">
      <c r="A134" s="212"/>
      <c r="B134" s="218" t="s">
        <v>867</v>
      </c>
      <c r="C134" s="214"/>
      <c r="D134" s="234" t="s">
        <v>33</v>
      </c>
      <c r="E134" s="235" t="s">
        <v>868</v>
      </c>
      <c r="F134" s="246" t="s">
        <v>12</v>
      </c>
      <c r="G134" s="226">
        <f>G135</f>
        <v>0</v>
      </c>
      <c r="H134" s="226">
        <f>H135</f>
        <v>0</v>
      </c>
      <c r="I134" s="260" t="e">
        <f t="shared" si="7"/>
        <v>#DIV/0!</v>
      </c>
    </row>
    <row r="135" spans="1:9" ht="38.25" hidden="1">
      <c r="A135" s="212"/>
      <c r="B135" s="214" t="s">
        <v>869</v>
      </c>
      <c r="C135" s="214"/>
      <c r="D135" s="234" t="s">
        <v>33</v>
      </c>
      <c r="E135" s="235" t="s">
        <v>870</v>
      </c>
      <c r="F135" s="246" t="s">
        <v>12</v>
      </c>
      <c r="G135" s="226">
        <f>G136</f>
        <v>0</v>
      </c>
      <c r="H135" s="226">
        <f>H136</f>
        <v>0</v>
      </c>
      <c r="I135" s="260" t="e">
        <f t="shared" si="7"/>
        <v>#DIV/0!</v>
      </c>
    </row>
    <row r="136" spans="1:9" ht="25.5" hidden="1">
      <c r="A136" s="212"/>
      <c r="B136" s="215" t="s">
        <v>790</v>
      </c>
      <c r="C136" s="215" t="s">
        <v>887</v>
      </c>
      <c r="D136" s="240" t="s">
        <v>251</v>
      </c>
      <c r="E136" s="236" t="s">
        <v>870</v>
      </c>
      <c r="F136" s="247" t="s">
        <v>146</v>
      </c>
      <c r="G136" s="227"/>
      <c r="H136" s="227"/>
      <c r="I136" s="260" t="e">
        <f t="shared" si="7"/>
        <v>#DIV/0!</v>
      </c>
    </row>
    <row r="137" spans="1:9" ht="27.75" customHeight="1">
      <c r="A137" s="212"/>
      <c r="B137" s="213" t="s">
        <v>872</v>
      </c>
      <c r="C137" s="213"/>
      <c r="D137" s="234" t="s">
        <v>530</v>
      </c>
      <c r="E137" s="234" t="s">
        <v>11</v>
      </c>
      <c r="F137" s="245" t="s">
        <v>12</v>
      </c>
      <c r="G137" s="225">
        <f aca="true" t="shared" si="10" ref="G137:H139">G138</f>
        <v>636.29</v>
      </c>
      <c r="H137" s="225">
        <f t="shared" si="10"/>
        <v>636.23</v>
      </c>
      <c r="I137" s="260">
        <f aca="true" t="shared" si="11" ref="I137:I142">H137/G137</f>
        <v>0.9999057033742477</v>
      </c>
    </row>
    <row r="138" spans="1:9" ht="18.75" customHeight="1">
      <c r="A138" s="212"/>
      <c r="B138" s="213" t="s">
        <v>873</v>
      </c>
      <c r="C138" s="213"/>
      <c r="D138" s="234" t="s">
        <v>896</v>
      </c>
      <c r="E138" s="234" t="s">
        <v>11</v>
      </c>
      <c r="F138" s="245" t="s">
        <v>12</v>
      </c>
      <c r="G138" s="225">
        <f t="shared" si="10"/>
        <v>636.29</v>
      </c>
      <c r="H138" s="225">
        <f t="shared" si="10"/>
        <v>636.23</v>
      </c>
      <c r="I138" s="260">
        <f t="shared" si="11"/>
        <v>0.9999057033742477</v>
      </c>
    </row>
    <row r="139" spans="1:9" ht="30" customHeight="1">
      <c r="A139" s="212"/>
      <c r="B139" s="214" t="s">
        <v>494</v>
      </c>
      <c r="C139" s="214"/>
      <c r="D139" s="234" t="s">
        <v>896</v>
      </c>
      <c r="E139" s="235" t="s">
        <v>495</v>
      </c>
      <c r="F139" s="246" t="s">
        <v>12</v>
      </c>
      <c r="G139" s="226">
        <f t="shared" si="10"/>
        <v>636.29</v>
      </c>
      <c r="H139" s="226">
        <f t="shared" si="10"/>
        <v>636.23</v>
      </c>
      <c r="I139" s="260">
        <f t="shared" si="11"/>
        <v>0.9999057033742477</v>
      </c>
    </row>
    <row r="140" spans="1:9" ht="34.5" customHeight="1">
      <c r="A140" s="212"/>
      <c r="B140" s="214" t="s">
        <v>874</v>
      </c>
      <c r="C140" s="214"/>
      <c r="D140" s="234" t="s">
        <v>896</v>
      </c>
      <c r="E140" s="235" t="s">
        <v>875</v>
      </c>
      <c r="F140" s="246" t="s">
        <v>12</v>
      </c>
      <c r="G140" s="226">
        <f>G141+G142</f>
        <v>636.29</v>
      </c>
      <c r="H140" s="226">
        <f>H141+H142</f>
        <v>636.23</v>
      </c>
      <c r="I140" s="260">
        <f t="shared" si="11"/>
        <v>0.9999057033742477</v>
      </c>
    </row>
    <row r="141" spans="1:9" ht="26.25" customHeight="1" thickBot="1">
      <c r="A141" s="212"/>
      <c r="B141" s="215" t="s">
        <v>847</v>
      </c>
      <c r="C141" s="228" t="s">
        <v>888</v>
      </c>
      <c r="D141" s="240" t="s">
        <v>896</v>
      </c>
      <c r="E141" s="236" t="s">
        <v>875</v>
      </c>
      <c r="F141" s="247" t="s">
        <v>525</v>
      </c>
      <c r="G141" s="227">
        <v>636.29</v>
      </c>
      <c r="H141" s="227">
        <v>636.23</v>
      </c>
      <c r="I141" s="260">
        <f t="shared" si="11"/>
        <v>0.9999057033742477</v>
      </c>
    </row>
    <row r="142" spans="1:9" ht="26.25" hidden="1" thickBot="1">
      <c r="A142" s="229"/>
      <c r="B142" s="221" t="s">
        <v>779</v>
      </c>
      <c r="C142" s="217" t="s">
        <v>876</v>
      </c>
      <c r="D142" s="242" t="s">
        <v>896</v>
      </c>
      <c r="E142" s="239" t="s">
        <v>875</v>
      </c>
      <c r="F142" s="248" t="s">
        <v>801</v>
      </c>
      <c r="G142" s="230"/>
      <c r="H142" s="230"/>
      <c r="I142" s="261" t="e">
        <f t="shared" si="11"/>
        <v>#DIV/0!</v>
      </c>
    </row>
    <row r="143" spans="1:9" ht="13.5" customHeight="1" thickBot="1">
      <c r="A143" s="358" t="s">
        <v>889</v>
      </c>
      <c r="B143" s="359"/>
      <c r="C143" s="359"/>
      <c r="D143" s="359"/>
      <c r="E143" s="359"/>
      <c r="F143" s="359"/>
      <c r="G143" s="231">
        <f>G8+G125</f>
        <v>28692.82</v>
      </c>
      <c r="H143" s="231">
        <f>H8+H125</f>
        <v>27087.980000000003</v>
      </c>
      <c r="I143" s="258">
        <f>H143/G143</f>
        <v>0.9440682372802675</v>
      </c>
    </row>
  </sheetData>
  <sheetProtection/>
  <mergeCells count="6">
    <mergeCell ref="A143:F143"/>
    <mergeCell ref="B8:F8"/>
    <mergeCell ref="B125:F125"/>
    <mergeCell ref="F1:I4"/>
    <mergeCell ref="A5:I5"/>
    <mergeCell ref="A6:I6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49">
      <selection activeCell="O66" sqref="O66"/>
    </sheetView>
  </sheetViews>
  <sheetFormatPr defaultColWidth="9.140625" defaultRowHeight="12.75"/>
  <cols>
    <col min="1" max="1" width="2.8515625" style="265" customWidth="1"/>
    <col min="2" max="2" width="27.00390625" style="278" customWidth="1"/>
    <col min="3" max="3" width="5.57421875" style="279" hidden="1" customWidth="1"/>
    <col min="4" max="4" width="9.57421875" style="279" customWidth="1"/>
    <col min="5" max="5" width="0.5625" style="279" customWidth="1"/>
    <col min="6" max="6" width="4.7109375" style="279" customWidth="1"/>
    <col min="7" max="7" width="3.140625" style="279" customWidth="1"/>
    <col min="8" max="8" width="1.421875" style="279" customWidth="1"/>
    <col min="9" max="9" width="4.57421875" style="279" customWidth="1"/>
    <col min="10" max="10" width="0.5625" style="279" hidden="1" customWidth="1"/>
    <col min="11" max="11" width="10.140625" style="280" customWidth="1"/>
    <col min="12" max="12" width="9.421875" style="265" customWidth="1"/>
    <col min="13" max="13" width="8.421875" style="265" customWidth="1"/>
    <col min="14" max="16384" width="9.140625" style="265" customWidth="1"/>
  </cols>
  <sheetData>
    <row r="1" spans="1:15" ht="15.75">
      <c r="A1" s="262"/>
      <c r="B1" s="263"/>
      <c r="C1" s="264"/>
      <c r="D1" s="264"/>
      <c r="E1" s="386" t="s">
        <v>932</v>
      </c>
      <c r="F1" s="386"/>
      <c r="G1" s="386"/>
      <c r="H1" s="386"/>
      <c r="I1" s="386"/>
      <c r="J1" s="386"/>
      <c r="K1" s="386"/>
      <c r="L1" s="250"/>
      <c r="M1" s="250"/>
      <c r="N1" s="250"/>
      <c r="O1" s="250"/>
    </row>
    <row r="2" spans="1:15" ht="15.75">
      <c r="A2" s="262"/>
      <c r="B2" s="263"/>
      <c r="C2" s="264"/>
      <c r="D2" s="264"/>
      <c r="E2" s="387" t="s">
        <v>913</v>
      </c>
      <c r="F2" s="387"/>
      <c r="G2" s="387"/>
      <c r="H2" s="387"/>
      <c r="I2" s="387"/>
      <c r="J2" s="387"/>
      <c r="K2" s="387"/>
      <c r="L2" s="266"/>
      <c r="M2" s="266"/>
      <c r="N2" s="266"/>
      <c r="O2" s="266"/>
    </row>
    <row r="3" spans="1:15" ht="15">
      <c r="A3" s="388"/>
      <c r="B3" s="388"/>
      <c r="C3" s="389"/>
      <c r="D3" s="389"/>
      <c r="E3" s="284" t="s">
        <v>914</v>
      </c>
      <c r="F3" s="284"/>
      <c r="G3" s="284"/>
      <c r="H3" s="284"/>
      <c r="I3" s="284"/>
      <c r="J3" s="284"/>
      <c r="K3" s="284"/>
      <c r="L3" s="266"/>
      <c r="M3" s="266"/>
      <c r="N3" s="266"/>
      <c r="O3" s="266"/>
    </row>
    <row r="4" spans="1:15" ht="15">
      <c r="A4" s="267"/>
      <c r="B4" s="269"/>
      <c r="C4" s="268"/>
      <c r="D4" s="268"/>
      <c r="E4" s="387" t="s">
        <v>924</v>
      </c>
      <c r="F4" s="387"/>
      <c r="G4" s="387"/>
      <c r="H4" s="387"/>
      <c r="I4" s="387"/>
      <c r="J4" s="387"/>
      <c r="K4" s="387"/>
      <c r="L4" s="270"/>
      <c r="M4" s="266"/>
      <c r="N4" s="266"/>
      <c r="O4" s="266"/>
    </row>
    <row r="5" spans="1:15" ht="27" customHeight="1">
      <c r="A5" s="357" t="s">
        <v>905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271"/>
      <c r="O5" s="271"/>
    </row>
    <row r="6" spans="1:15" ht="36.75" customHeight="1" thickBot="1">
      <c r="A6" s="364" t="s">
        <v>900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271"/>
      <c r="O6" s="271"/>
    </row>
    <row r="7" spans="1:13" ht="64.5" thickBot="1">
      <c r="A7" s="207" t="s">
        <v>770</v>
      </c>
      <c r="B7" s="208" t="s">
        <v>771</v>
      </c>
      <c r="C7" s="209"/>
      <c r="D7" s="384" t="s">
        <v>3</v>
      </c>
      <c r="E7" s="384"/>
      <c r="F7" s="384" t="s">
        <v>915</v>
      </c>
      <c r="G7" s="384"/>
      <c r="H7" s="384"/>
      <c r="I7" s="384" t="s">
        <v>5</v>
      </c>
      <c r="J7" s="385"/>
      <c r="K7" s="272" t="s">
        <v>916</v>
      </c>
      <c r="L7" s="249" t="s">
        <v>925</v>
      </c>
      <c r="M7" s="252" t="s">
        <v>903</v>
      </c>
    </row>
    <row r="8" spans="1:13" ht="32.25" customHeight="1" thickBot="1">
      <c r="A8" s="207" t="s">
        <v>772</v>
      </c>
      <c r="B8" s="360" t="s">
        <v>711</v>
      </c>
      <c r="C8" s="361"/>
      <c r="D8" s="361"/>
      <c r="E8" s="361"/>
      <c r="F8" s="361"/>
      <c r="G8" s="361"/>
      <c r="H8" s="361"/>
      <c r="I8" s="361"/>
      <c r="J8" s="377"/>
      <c r="K8" s="254">
        <f>K9+K34+K39+K52+K63+K93+K101+K112+K123</f>
        <v>14150.4</v>
      </c>
      <c r="L8" s="254">
        <f>L9+L34+L39+L52+L63+L93+L101+L112+L123</f>
        <v>1354.6399999999999</v>
      </c>
      <c r="M8" s="281">
        <f>L8/K8</f>
        <v>0.09573156942559927</v>
      </c>
    </row>
    <row r="9" spans="1:13" ht="29.25" customHeight="1" thickBot="1">
      <c r="A9" s="207"/>
      <c r="B9" s="210" t="s">
        <v>9</v>
      </c>
      <c r="C9" s="211"/>
      <c r="D9" s="375" t="s">
        <v>10</v>
      </c>
      <c r="E9" s="375"/>
      <c r="F9" s="375" t="s">
        <v>11</v>
      </c>
      <c r="G9" s="375"/>
      <c r="H9" s="375"/>
      <c r="I9" s="375" t="s">
        <v>12</v>
      </c>
      <c r="J9" s="375"/>
      <c r="K9" s="273">
        <f>K10+K16+K22+K26+K30</f>
        <v>8181.2699999999995</v>
      </c>
      <c r="L9" s="273">
        <f>L10+L16+L22+L26+L30</f>
        <v>1005.74</v>
      </c>
      <c r="M9" s="281">
        <f aca="true" t="shared" si="0" ref="M9:M72">L9/K9</f>
        <v>0.12293201422273071</v>
      </c>
    </row>
    <row r="10" spans="1:13" ht="77.25" thickBot="1">
      <c r="A10" s="212"/>
      <c r="B10" s="213" t="s">
        <v>773</v>
      </c>
      <c r="C10" s="213"/>
      <c r="D10" s="368" t="s">
        <v>735</v>
      </c>
      <c r="E10" s="368"/>
      <c r="F10" s="368" t="s">
        <v>774</v>
      </c>
      <c r="G10" s="368"/>
      <c r="H10" s="368"/>
      <c r="I10" s="368" t="s">
        <v>775</v>
      </c>
      <c r="J10" s="368"/>
      <c r="K10" s="274">
        <f>K11</f>
        <v>390.1</v>
      </c>
      <c r="L10" s="274">
        <f>L11</f>
        <v>54.98</v>
      </c>
      <c r="M10" s="281">
        <f t="shared" si="0"/>
        <v>0.1409382209689823</v>
      </c>
    </row>
    <row r="11" spans="1:13" ht="72" customHeight="1" thickBot="1">
      <c r="A11" s="212"/>
      <c r="B11" s="214" t="s">
        <v>776</v>
      </c>
      <c r="C11" s="214"/>
      <c r="D11" s="369" t="s">
        <v>735</v>
      </c>
      <c r="E11" s="369"/>
      <c r="F11" s="369" t="s">
        <v>777</v>
      </c>
      <c r="G11" s="369"/>
      <c r="H11" s="369"/>
      <c r="I11" s="369" t="s">
        <v>775</v>
      </c>
      <c r="J11" s="369"/>
      <c r="K11" s="275">
        <f>K12+K14</f>
        <v>390.1</v>
      </c>
      <c r="L11" s="275">
        <f>L12+L14</f>
        <v>54.98</v>
      </c>
      <c r="M11" s="281">
        <f t="shared" si="0"/>
        <v>0.1409382209689823</v>
      </c>
    </row>
    <row r="12" spans="1:13" ht="15.75" customHeight="1" hidden="1" thickBot="1">
      <c r="A12" s="212"/>
      <c r="B12" s="214" t="s">
        <v>16</v>
      </c>
      <c r="C12" s="214"/>
      <c r="D12" s="369" t="s">
        <v>917</v>
      </c>
      <c r="E12" s="369"/>
      <c r="F12" s="369" t="s">
        <v>778</v>
      </c>
      <c r="G12" s="369"/>
      <c r="H12" s="369"/>
      <c r="I12" s="369" t="s">
        <v>775</v>
      </c>
      <c r="J12" s="369"/>
      <c r="K12" s="275"/>
      <c r="L12" s="275"/>
      <c r="M12" s="281" t="e">
        <f t="shared" si="0"/>
        <v>#DIV/0!</v>
      </c>
    </row>
    <row r="13" spans="1:13" ht="0.75" customHeight="1" thickBot="1">
      <c r="A13" s="212"/>
      <c r="B13" s="214" t="s">
        <v>779</v>
      </c>
      <c r="C13" s="214"/>
      <c r="D13" s="369" t="s">
        <v>917</v>
      </c>
      <c r="E13" s="369"/>
      <c r="F13" s="369" t="s">
        <v>778</v>
      </c>
      <c r="G13" s="369"/>
      <c r="H13" s="369"/>
      <c r="I13" s="369">
        <v>500</v>
      </c>
      <c r="J13" s="369"/>
      <c r="K13" s="275"/>
      <c r="L13" s="275"/>
      <c r="M13" s="281" t="e">
        <f t="shared" si="0"/>
        <v>#DIV/0!</v>
      </c>
    </row>
    <row r="14" spans="1:13" ht="39" thickBot="1">
      <c r="A14" s="212"/>
      <c r="B14" s="214" t="s">
        <v>736</v>
      </c>
      <c r="C14" s="214"/>
      <c r="D14" s="369" t="s">
        <v>735</v>
      </c>
      <c r="E14" s="369"/>
      <c r="F14" s="369" t="s">
        <v>780</v>
      </c>
      <c r="G14" s="369"/>
      <c r="H14" s="369"/>
      <c r="I14" s="369" t="s">
        <v>12</v>
      </c>
      <c r="J14" s="369"/>
      <c r="K14" s="275">
        <f>K15</f>
        <v>390.1</v>
      </c>
      <c r="L14" s="275">
        <f>L15</f>
        <v>54.98</v>
      </c>
      <c r="M14" s="281">
        <f t="shared" si="0"/>
        <v>0.1409382209689823</v>
      </c>
    </row>
    <row r="15" spans="1:13" ht="39" thickBot="1">
      <c r="A15" s="212"/>
      <c r="B15" s="215" t="s">
        <v>779</v>
      </c>
      <c r="C15" s="215" t="s">
        <v>781</v>
      </c>
      <c r="D15" s="372" t="s">
        <v>735</v>
      </c>
      <c r="E15" s="372"/>
      <c r="F15" s="372" t="s">
        <v>780</v>
      </c>
      <c r="G15" s="372"/>
      <c r="H15" s="372"/>
      <c r="I15" s="372">
        <v>500</v>
      </c>
      <c r="J15" s="372"/>
      <c r="K15" s="276">
        <v>390.1</v>
      </c>
      <c r="L15" s="276">
        <v>54.98</v>
      </c>
      <c r="M15" s="285">
        <f t="shared" si="0"/>
        <v>0.1409382209689823</v>
      </c>
    </row>
    <row r="16" spans="1:13" ht="102.75" thickBot="1">
      <c r="A16" s="212"/>
      <c r="B16" s="213" t="s">
        <v>782</v>
      </c>
      <c r="C16" s="213"/>
      <c r="D16" s="368" t="s">
        <v>15</v>
      </c>
      <c r="E16" s="368"/>
      <c r="F16" s="368" t="s">
        <v>783</v>
      </c>
      <c r="G16" s="368"/>
      <c r="H16" s="368"/>
      <c r="I16" s="368" t="s">
        <v>775</v>
      </c>
      <c r="J16" s="368"/>
      <c r="K16" s="274">
        <f>K17</f>
        <v>6978.099999999999</v>
      </c>
      <c r="L16" s="274">
        <f>L17</f>
        <v>907.0699999999999</v>
      </c>
      <c r="M16" s="281">
        <f t="shared" si="0"/>
        <v>0.12998810564480304</v>
      </c>
    </row>
    <row r="17" spans="1:13" ht="77.25" thickBot="1">
      <c r="A17" s="212"/>
      <c r="B17" s="214" t="s">
        <v>776</v>
      </c>
      <c r="C17" s="214"/>
      <c r="D17" s="369" t="s">
        <v>15</v>
      </c>
      <c r="E17" s="369"/>
      <c r="F17" s="369" t="s">
        <v>777</v>
      </c>
      <c r="G17" s="369"/>
      <c r="H17" s="369"/>
      <c r="I17" s="369" t="s">
        <v>12</v>
      </c>
      <c r="J17" s="369"/>
      <c r="K17" s="275">
        <f>K18+K20</f>
        <v>6978.099999999999</v>
      </c>
      <c r="L17" s="275">
        <f>L18+L20</f>
        <v>907.0699999999999</v>
      </c>
      <c r="M17" s="281">
        <f t="shared" si="0"/>
        <v>0.12998810564480304</v>
      </c>
    </row>
    <row r="18" spans="1:13" ht="16.5" thickBot="1">
      <c r="A18" s="212"/>
      <c r="B18" s="214" t="s">
        <v>16</v>
      </c>
      <c r="C18" s="214"/>
      <c r="D18" s="369" t="s">
        <v>15</v>
      </c>
      <c r="E18" s="369"/>
      <c r="F18" s="369" t="s">
        <v>778</v>
      </c>
      <c r="G18" s="369"/>
      <c r="H18" s="369"/>
      <c r="I18" s="369" t="s">
        <v>12</v>
      </c>
      <c r="J18" s="369"/>
      <c r="K18" s="275">
        <f>K19</f>
        <v>6094.7</v>
      </c>
      <c r="L18" s="275">
        <f>L19</f>
        <v>777.78</v>
      </c>
      <c r="M18" s="281">
        <f t="shared" si="0"/>
        <v>0.12761579733210823</v>
      </c>
    </row>
    <row r="19" spans="1:13" ht="39" thickBot="1">
      <c r="A19" s="212"/>
      <c r="B19" s="215" t="s">
        <v>779</v>
      </c>
      <c r="C19" s="215" t="s">
        <v>784</v>
      </c>
      <c r="D19" s="372" t="s">
        <v>15</v>
      </c>
      <c r="E19" s="372"/>
      <c r="F19" s="372" t="s">
        <v>778</v>
      </c>
      <c r="G19" s="372"/>
      <c r="H19" s="372"/>
      <c r="I19" s="372">
        <v>500</v>
      </c>
      <c r="J19" s="372"/>
      <c r="K19" s="276">
        <v>6094.7</v>
      </c>
      <c r="L19" s="276">
        <v>777.78</v>
      </c>
      <c r="M19" s="285">
        <f t="shared" si="0"/>
        <v>0.12761579733210823</v>
      </c>
    </row>
    <row r="20" spans="1:13" ht="51.75" thickBot="1">
      <c r="A20" s="212"/>
      <c r="B20" s="214" t="s">
        <v>785</v>
      </c>
      <c r="C20" s="214"/>
      <c r="D20" s="369" t="s">
        <v>15</v>
      </c>
      <c r="E20" s="369"/>
      <c r="F20" s="369" t="s">
        <v>786</v>
      </c>
      <c r="G20" s="369"/>
      <c r="H20" s="369"/>
      <c r="I20" s="369" t="s">
        <v>12</v>
      </c>
      <c r="J20" s="369"/>
      <c r="K20" s="275">
        <f>K21</f>
        <v>883.4</v>
      </c>
      <c r="L20" s="275">
        <f>L21</f>
        <v>129.29</v>
      </c>
      <c r="M20" s="281">
        <f t="shared" si="0"/>
        <v>0.14635499207606972</v>
      </c>
    </row>
    <row r="21" spans="1:13" ht="39" thickBot="1">
      <c r="A21" s="212"/>
      <c r="B21" s="215" t="s">
        <v>779</v>
      </c>
      <c r="C21" s="215" t="s">
        <v>787</v>
      </c>
      <c r="D21" s="372" t="s">
        <v>15</v>
      </c>
      <c r="E21" s="372"/>
      <c r="F21" s="372" t="s">
        <v>786</v>
      </c>
      <c r="G21" s="372"/>
      <c r="H21" s="372"/>
      <c r="I21" s="372">
        <v>500</v>
      </c>
      <c r="J21" s="372"/>
      <c r="K21" s="276">
        <v>883.4</v>
      </c>
      <c r="L21" s="276">
        <v>129.29</v>
      </c>
      <c r="M21" s="285">
        <f t="shared" si="0"/>
        <v>0.14635499207606972</v>
      </c>
    </row>
    <row r="22" spans="1:13" ht="25.5" customHeight="1" thickBot="1">
      <c r="A22" s="212"/>
      <c r="B22" s="213" t="s">
        <v>906</v>
      </c>
      <c r="C22" s="213"/>
      <c r="D22" s="374" t="s">
        <v>918</v>
      </c>
      <c r="E22" s="382"/>
      <c r="F22" s="374" t="s">
        <v>11</v>
      </c>
      <c r="G22" s="383"/>
      <c r="H22" s="382"/>
      <c r="I22" s="374" t="s">
        <v>12</v>
      </c>
      <c r="J22" s="382"/>
      <c r="K22" s="274">
        <f aca="true" t="shared" si="1" ref="K22:L24">K23</f>
        <v>300</v>
      </c>
      <c r="L22" s="274">
        <f t="shared" si="1"/>
        <v>0</v>
      </c>
      <c r="M22" s="281">
        <f t="shared" si="0"/>
        <v>0</v>
      </c>
    </row>
    <row r="23" spans="1:13" ht="15.75" customHeight="1" thickBot="1">
      <c r="A23" s="212"/>
      <c r="B23" s="214" t="s">
        <v>907</v>
      </c>
      <c r="C23" s="214"/>
      <c r="D23" s="369" t="s">
        <v>918</v>
      </c>
      <c r="E23" s="369"/>
      <c r="F23" s="369" t="s">
        <v>908</v>
      </c>
      <c r="G23" s="369"/>
      <c r="H23" s="369"/>
      <c r="I23" s="369" t="s">
        <v>12</v>
      </c>
      <c r="J23" s="369"/>
      <c r="K23" s="275">
        <f t="shared" si="1"/>
        <v>300</v>
      </c>
      <c r="L23" s="275">
        <f t="shared" si="1"/>
        <v>0</v>
      </c>
      <c r="M23" s="281">
        <f t="shared" si="0"/>
        <v>0</v>
      </c>
    </row>
    <row r="24" spans="1:13" ht="25.5" customHeight="1" thickBot="1">
      <c r="A24" s="212"/>
      <c r="B24" s="214" t="s">
        <v>909</v>
      </c>
      <c r="C24" s="214"/>
      <c r="D24" s="369" t="s">
        <v>918</v>
      </c>
      <c r="E24" s="369"/>
      <c r="F24" s="369" t="s">
        <v>910</v>
      </c>
      <c r="G24" s="369"/>
      <c r="H24" s="369"/>
      <c r="I24" s="369" t="s">
        <v>12</v>
      </c>
      <c r="J24" s="369"/>
      <c r="K24" s="275">
        <f t="shared" si="1"/>
        <v>300</v>
      </c>
      <c r="L24" s="275">
        <f t="shared" si="1"/>
        <v>0</v>
      </c>
      <c r="M24" s="281">
        <f t="shared" si="0"/>
        <v>0</v>
      </c>
    </row>
    <row r="25" spans="1:13" ht="15.75" customHeight="1" thickBot="1">
      <c r="A25" s="212"/>
      <c r="B25" s="215" t="s">
        <v>790</v>
      </c>
      <c r="C25" s="215"/>
      <c r="D25" s="372" t="s">
        <v>918</v>
      </c>
      <c r="E25" s="372"/>
      <c r="F25" s="372" t="s">
        <v>910</v>
      </c>
      <c r="G25" s="372"/>
      <c r="H25" s="372"/>
      <c r="I25" s="372" t="s">
        <v>801</v>
      </c>
      <c r="J25" s="372"/>
      <c r="K25" s="276">
        <v>300</v>
      </c>
      <c r="L25" s="276"/>
      <c r="M25" s="285">
        <f t="shared" si="0"/>
        <v>0</v>
      </c>
    </row>
    <row r="26" spans="1:13" ht="16.5" thickBot="1">
      <c r="A26" s="212"/>
      <c r="B26" s="213" t="s">
        <v>465</v>
      </c>
      <c r="C26" s="213"/>
      <c r="D26" s="368" t="s">
        <v>696</v>
      </c>
      <c r="E26" s="368"/>
      <c r="F26" s="368" t="s">
        <v>11</v>
      </c>
      <c r="G26" s="368"/>
      <c r="H26" s="368"/>
      <c r="I26" s="368" t="s">
        <v>12</v>
      </c>
      <c r="J26" s="368"/>
      <c r="K26" s="274">
        <f aca="true" t="shared" si="2" ref="K26:L28">K27</f>
        <v>183.07</v>
      </c>
      <c r="L26" s="274">
        <f t="shared" si="2"/>
        <v>0</v>
      </c>
      <c r="M26" s="281">
        <f t="shared" si="0"/>
        <v>0</v>
      </c>
    </row>
    <row r="27" spans="1:13" ht="16.5" thickBot="1">
      <c r="A27" s="212"/>
      <c r="B27" s="214" t="s">
        <v>465</v>
      </c>
      <c r="C27" s="214"/>
      <c r="D27" s="369" t="s">
        <v>696</v>
      </c>
      <c r="E27" s="369"/>
      <c r="F27" s="369" t="s">
        <v>466</v>
      </c>
      <c r="G27" s="369"/>
      <c r="H27" s="369"/>
      <c r="I27" s="369" t="s">
        <v>12</v>
      </c>
      <c r="J27" s="369"/>
      <c r="K27" s="275">
        <f t="shared" si="2"/>
        <v>183.07</v>
      </c>
      <c r="L27" s="275">
        <f t="shared" si="2"/>
        <v>0</v>
      </c>
      <c r="M27" s="281">
        <f t="shared" si="0"/>
        <v>0</v>
      </c>
    </row>
    <row r="28" spans="1:13" ht="26.25" thickBot="1">
      <c r="A28" s="212"/>
      <c r="B28" s="214" t="s">
        <v>788</v>
      </c>
      <c r="C28" s="214"/>
      <c r="D28" s="369" t="s">
        <v>696</v>
      </c>
      <c r="E28" s="369"/>
      <c r="F28" s="369" t="s">
        <v>789</v>
      </c>
      <c r="G28" s="369"/>
      <c r="H28" s="369"/>
      <c r="I28" s="369" t="s">
        <v>12</v>
      </c>
      <c r="J28" s="369"/>
      <c r="K28" s="275">
        <f t="shared" si="2"/>
        <v>183.07</v>
      </c>
      <c r="L28" s="275">
        <f t="shared" si="2"/>
        <v>0</v>
      </c>
      <c r="M28" s="281">
        <f t="shared" si="0"/>
        <v>0</v>
      </c>
    </row>
    <row r="29" spans="1:13" ht="16.5" thickBot="1">
      <c r="A29" s="212"/>
      <c r="B29" s="215" t="s">
        <v>790</v>
      </c>
      <c r="C29" s="215"/>
      <c r="D29" s="372" t="s">
        <v>696</v>
      </c>
      <c r="E29" s="372"/>
      <c r="F29" s="372" t="s">
        <v>789</v>
      </c>
      <c r="G29" s="372"/>
      <c r="H29" s="372"/>
      <c r="I29" s="372" t="s">
        <v>146</v>
      </c>
      <c r="J29" s="372"/>
      <c r="K29" s="276">
        <v>183.07</v>
      </c>
      <c r="L29" s="276"/>
      <c r="M29" s="285">
        <f t="shared" si="0"/>
        <v>0</v>
      </c>
    </row>
    <row r="30" spans="1:13" ht="26.25" thickBot="1">
      <c r="A30" s="212"/>
      <c r="B30" s="213" t="s">
        <v>399</v>
      </c>
      <c r="C30" s="213"/>
      <c r="D30" s="368" t="s">
        <v>890</v>
      </c>
      <c r="E30" s="368"/>
      <c r="F30" s="368" t="s">
        <v>492</v>
      </c>
      <c r="G30" s="368"/>
      <c r="H30" s="368"/>
      <c r="I30" s="368" t="s">
        <v>775</v>
      </c>
      <c r="J30" s="368"/>
      <c r="K30" s="274">
        <f aca="true" t="shared" si="3" ref="K30:L32">K31</f>
        <v>330</v>
      </c>
      <c r="L30" s="274">
        <f t="shared" si="3"/>
        <v>43.69</v>
      </c>
      <c r="M30" s="281">
        <f t="shared" si="0"/>
        <v>0.1323939393939394</v>
      </c>
    </row>
    <row r="31" spans="1:13" ht="51.75" thickBot="1">
      <c r="A31" s="212"/>
      <c r="B31" s="214" t="s">
        <v>557</v>
      </c>
      <c r="C31" s="214"/>
      <c r="D31" s="369" t="s">
        <v>890</v>
      </c>
      <c r="E31" s="369"/>
      <c r="F31" s="369" t="s">
        <v>558</v>
      </c>
      <c r="G31" s="369"/>
      <c r="H31" s="369"/>
      <c r="I31" s="369" t="s">
        <v>12</v>
      </c>
      <c r="J31" s="369"/>
      <c r="K31" s="275">
        <f t="shared" si="3"/>
        <v>330</v>
      </c>
      <c r="L31" s="275">
        <f t="shared" si="3"/>
        <v>43.69</v>
      </c>
      <c r="M31" s="281">
        <f t="shared" si="0"/>
        <v>0.1323939393939394</v>
      </c>
    </row>
    <row r="32" spans="1:13" ht="26.25" thickBot="1">
      <c r="A32" s="212"/>
      <c r="B32" s="214" t="s">
        <v>791</v>
      </c>
      <c r="C32" s="214"/>
      <c r="D32" s="369" t="s">
        <v>890</v>
      </c>
      <c r="E32" s="369"/>
      <c r="F32" s="369" t="s">
        <v>792</v>
      </c>
      <c r="G32" s="369"/>
      <c r="H32" s="369"/>
      <c r="I32" s="369" t="s">
        <v>12</v>
      </c>
      <c r="J32" s="369"/>
      <c r="K32" s="275">
        <f t="shared" si="3"/>
        <v>330</v>
      </c>
      <c r="L32" s="275">
        <f t="shared" si="3"/>
        <v>43.69</v>
      </c>
      <c r="M32" s="281">
        <f t="shared" si="0"/>
        <v>0.1323939393939394</v>
      </c>
    </row>
    <row r="33" spans="1:13" ht="27.75" customHeight="1" thickBot="1">
      <c r="A33" s="212"/>
      <c r="B33" s="215" t="s">
        <v>779</v>
      </c>
      <c r="C33" s="215" t="s">
        <v>793</v>
      </c>
      <c r="D33" s="372" t="s">
        <v>890</v>
      </c>
      <c r="E33" s="372"/>
      <c r="F33" s="372" t="s">
        <v>792</v>
      </c>
      <c r="G33" s="372"/>
      <c r="H33" s="372"/>
      <c r="I33" s="372">
        <v>500</v>
      </c>
      <c r="J33" s="372"/>
      <c r="K33" s="276">
        <v>330</v>
      </c>
      <c r="L33" s="276">
        <v>43.69</v>
      </c>
      <c r="M33" s="285">
        <f t="shared" si="0"/>
        <v>0.1323939393939394</v>
      </c>
    </row>
    <row r="34" spans="1:13" ht="16.5" thickBot="1">
      <c r="A34" s="212"/>
      <c r="B34" s="213" t="s">
        <v>794</v>
      </c>
      <c r="C34" s="213"/>
      <c r="D34" s="368" t="s">
        <v>457</v>
      </c>
      <c r="E34" s="368"/>
      <c r="F34" s="368" t="s">
        <v>492</v>
      </c>
      <c r="G34" s="368"/>
      <c r="H34" s="368"/>
      <c r="I34" s="368" t="s">
        <v>775</v>
      </c>
      <c r="J34" s="368"/>
      <c r="K34" s="274">
        <f aca="true" t="shared" si="4" ref="K34:L37">K35</f>
        <v>266.4</v>
      </c>
      <c r="L34" s="274">
        <f t="shared" si="4"/>
        <v>65.8</v>
      </c>
      <c r="M34" s="281">
        <f t="shared" si="0"/>
        <v>0.246996996996997</v>
      </c>
    </row>
    <row r="35" spans="1:13" ht="26.25" thickBot="1">
      <c r="A35" s="212"/>
      <c r="B35" s="213" t="s">
        <v>795</v>
      </c>
      <c r="C35" s="213"/>
      <c r="D35" s="368" t="s">
        <v>891</v>
      </c>
      <c r="E35" s="368"/>
      <c r="F35" s="368" t="s">
        <v>11</v>
      </c>
      <c r="G35" s="368"/>
      <c r="H35" s="368"/>
      <c r="I35" s="368" t="s">
        <v>12</v>
      </c>
      <c r="J35" s="368"/>
      <c r="K35" s="274">
        <f t="shared" si="4"/>
        <v>266.4</v>
      </c>
      <c r="L35" s="274">
        <f t="shared" si="4"/>
        <v>65.8</v>
      </c>
      <c r="M35" s="281">
        <f t="shared" si="0"/>
        <v>0.246996996996997</v>
      </c>
    </row>
    <row r="36" spans="1:13" ht="26.25" thickBot="1">
      <c r="A36" s="212"/>
      <c r="B36" s="214" t="s">
        <v>796</v>
      </c>
      <c r="C36" s="214"/>
      <c r="D36" s="369" t="s">
        <v>891</v>
      </c>
      <c r="E36" s="369"/>
      <c r="F36" s="369" t="s">
        <v>17</v>
      </c>
      <c r="G36" s="369"/>
      <c r="H36" s="369"/>
      <c r="I36" s="369" t="s">
        <v>12</v>
      </c>
      <c r="J36" s="369"/>
      <c r="K36" s="275">
        <f t="shared" si="4"/>
        <v>266.4</v>
      </c>
      <c r="L36" s="275">
        <f t="shared" si="4"/>
        <v>65.8</v>
      </c>
      <c r="M36" s="281">
        <f t="shared" si="0"/>
        <v>0.246996996996997</v>
      </c>
    </row>
    <row r="37" spans="1:13" ht="51.75" thickBot="1">
      <c r="A37" s="212"/>
      <c r="B37" s="214" t="s">
        <v>797</v>
      </c>
      <c r="C37" s="214"/>
      <c r="D37" s="369" t="s">
        <v>891</v>
      </c>
      <c r="E37" s="369"/>
      <c r="F37" s="369" t="s">
        <v>798</v>
      </c>
      <c r="G37" s="369"/>
      <c r="H37" s="369"/>
      <c r="I37" s="369" t="s">
        <v>12</v>
      </c>
      <c r="J37" s="369"/>
      <c r="K37" s="275">
        <f t="shared" si="4"/>
        <v>266.4</v>
      </c>
      <c r="L37" s="275">
        <f t="shared" si="4"/>
        <v>65.8</v>
      </c>
      <c r="M37" s="281">
        <f t="shared" si="0"/>
        <v>0.246996996996997</v>
      </c>
    </row>
    <row r="38" spans="1:13" ht="39" thickBot="1">
      <c r="A38" s="212"/>
      <c r="B38" s="215" t="s">
        <v>799</v>
      </c>
      <c r="C38" s="215" t="s">
        <v>800</v>
      </c>
      <c r="D38" s="372" t="s">
        <v>891</v>
      </c>
      <c r="E38" s="372"/>
      <c r="F38" s="372" t="s">
        <v>798</v>
      </c>
      <c r="G38" s="372"/>
      <c r="H38" s="372"/>
      <c r="I38" s="372" t="s">
        <v>801</v>
      </c>
      <c r="J38" s="372"/>
      <c r="K38" s="276">
        <v>266.4</v>
      </c>
      <c r="L38" s="276">
        <v>65.8</v>
      </c>
      <c r="M38" s="285">
        <f t="shared" si="0"/>
        <v>0.246996996996997</v>
      </c>
    </row>
    <row r="39" spans="1:13" ht="39" thickBot="1">
      <c r="A39" s="212"/>
      <c r="B39" s="213" t="s">
        <v>233</v>
      </c>
      <c r="C39" s="213"/>
      <c r="D39" s="368" t="s">
        <v>234</v>
      </c>
      <c r="E39" s="368"/>
      <c r="F39" s="368" t="s">
        <v>11</v>
      </c>
      <c r="G39" s="368"/>
      <c r="H39" s="368"/>
      <c r="I39" s="368" t="s">
        <v>12</v>
      </c>
      <c r="J39" s="368"/>
      <c r="K39" s="274">
        <f>K40+K47</f>
        <v>61</v>
      </c>
      <c r="L39" s="274">
        <f>L40+L47</f>
        <v>0</v>
      </c>
      <c r="M39" s="281">
        <f t="shared" si="0"/>
        <v>0</v>
      </c>
    </row>
    <row r="40" spans="1:13" ht="64.5" thickBot="1">
      <c r="A40" s="212"/>
      <c r="B40" s="213" t="s">
        <v>802</v>
      </c>
      <c r="C40" s="213"/>
      <c r="D40" s="368" t="s">
        <v>527</v>
      </c>
      <c r="E40" s="368"/>
      <c r="F40" s="368" t="s">
        <v>30</v>
      </c>
      <c r="G40" s="368"/>
      <c r="H40" s="368"/>
      <c r="I40" s="368" t="s">
        <v>12</v>
      </c>
      <c r="J40" s="368"/>
      <c r="K40" s="274">
        <f>K41+K44</f>
        <v>11</v>
      </c>
      <c r="L40" s="274">
        <f>L41+L44</f>
        <v>0</v>
      </c>
      <c r="M40" s="281">
        <f t="shared" si="0"/>
        <v>0</v>
      </c>
    </row>
    <row r="41" spans="1:13" ht="51.75" thickBot="1">
      <c r="A41" s="212"/>
      <c r="B41" s="214" t="s">
        <v>469</v>
      </c>
      <c r="C41" s="214"/>
      <c r="D41" s="369" t="s">
        <v>527</v>
      </c>
      <c r="E41" s="369"/>
      <c r="F41" s="369" t="s">
        <v>470</v>
      </c>
      <c r="G41" s="369"/>
      <c r="H41" s="369"/>
      <c r="I41" s="369" t="s">
        <v>12</v>
      </c>
      <c r="J41" s="369"/>
      <c r="K41" s="275">
        <f>K42</f>
        <v>5.5</v>
      </c>
      <c r="L41" s="275">
        <f>L42</f>
        <v>0</v>
      </c>
      <c r="M41" s="281">
        <f t="shared" si="0"/>
        <v>0</v>
      </c>
    </row>
    <row r="42" spans="1:13" ht="64.5" thickBot="1">
      <c r="A42" s="212"/>
      <c r="B42" s="214" t="s">
        <v>471</v>
      </c>
      <c r="C42" s="214"/>
      <c r="D42" s="369" t="s">
        <v>527</v>
      </c>
      <c r="E42" s="369"/>
      <c r="F42" s="369" t="s">
        <v>803</v>
      </c>
      <c r="G42" s="369"/>
      <c r="H42" s="369"/>
      <c r="I42" s="369" t="s">
        <v>12</v>
      </c>
      <c r="J42" s="369"/>
      <c r="K42" s="275">
        <f>K43</f>
        <v>5.5</v>
      </c>
      <c r="L42" s="275">
        <f>L43</f>
        <v>0</v>
      </c>
      <c r="M42" s="281">
        <f t="shared" si="0"/>
        <v>0</v>
      </c>
    </row>
    <row r="43" spans="1:13" ht="37.5" customHeight="1" thickBot="1">
      <c r="A43" s="212"/>
      <c r="B43" s="215" t="s">
        <v>804</v>
      </c>
      <c r="C43" s="215" t="s">
        <v>805</v>
      </c>
      <c r="D43" s="372" t="s">
        <v>527</v>
      </c>
      <c r="E43" s="372"/>
      <c r="F43" s="372" t="s">
        <v>803</v>
      </c>
      <c r="G43" s="372"/>
      <c r="H43" s="372"/>
      <c r="I43" s="372" t="s">
        <v>801</v>
      </c>
      <c r="J43" s="372"/>
      <c r="K43" s="276">
        <v>5.5</v>
      </c>
      <c r="L43" s="276"/>
      <c r="M43" s="285">
        <f t="shared" si="0"/>
        <v>0</v>
      </c>
    </row>
    <row r="44" spans="1:13" ht="26.25" thickBot="1">
      <c r="A44" s="212"/>
      <c r="B44" s="214" t="s">
        <v>620</v>
      </c>
      <c r="C44" s="214"/>
      <c r="D44" s="369" t="s">
        <v>527</v>
      </c>
      <c r="E44" s="369"/>
      <c r="F44" s="369" t="s">
        <v>618</v>
      </c>
      <c r="G44" s="369"/>
      <c r="H44" s="369"/>
      <c r="I44" s="369" t="s">
        <v>12</v>
      </c>
      <c r="J44" s="369"/>
      <c r="K44" s="275">
        <f>K45</f>
        <v>5.5</v>
      </c>
      <c r="L44" s="275">
        <f>L45</f>
        <v>0</v>
      </c>
      <c r="M44" s="281">
        <f t="shared" si="0"/>
        <v>0</v>
      </c>
    </row>
    <row r="45" spans="1:13" ht="37.5" customHeight="1" thickBot="1">
      <c r="A45" s="212"/>
      <c r="B45" s="214" t="s">
        <v>806</v>
      </c>
      <c r="C45" s="214"/>
      <c r="D45" s="369" t="s">
        <v>527</v>
      </c>
      <c r="E45" s="369"/>
      <c r="F45" s="369" t="s">
        <v>807</v>
      </c>
      <c r="G45" s="369"/>
      <c r="H45" s="369"/>
      <c r="I45" s="369" t="s">
        <v>12</v>
      </c>
      <c r="J45" s="369"/>
      <c r="K45" s="275">
        <f>K46</f>
        <v>5.5</v>
      </c>
      <c r="L45" s="275">
        <f>L46</f>
        <v>0</v>
      </c>
      <c r="M45" s="281">
        <f t="shared" si="0"/>
        <v>0</v>
      </c>
    </row>
    <row r="46" spans="1:13" ht="64.5" thickBot="1">
      <c r="A46" s="212"/>
      <c r="B46" s="215" t="s">
        <v>804</v>
      </c>
      <c r="C46" s="215" t="s">
        <v>808</v>
      </c>
      <c r="D46" s="372" t="s">
        <v>527</v>
      </c>
      <c r="E46" s="372"/>
      <c r="F46" s="372" t="s">
        <v>807</v>
      </c>
      <c r="G46" s="372"/>
      <c r="H46" s="372"/>
      <c r="I46" s="372" t="s">
        <v>801</v>
      </c>
      <c r="J46" s="372"/>
      <c r="K46" s="276">
        <v>5.5</v>
      </c>
      <c r="L46" s="276"/>
      <c r="M46" s="285">
        <f t="shared" si="0"/>
        <v>0</v>
      </c>
    </row>
    <row r="47" spans="1:13" ht="26.25" thickBot="1">
      <c r="A47" s="212"/>
      <c r="B47" s="213" t="s">
        <v>809</v>
      </c>
      <c r="C47" s="213"/>
      <c r="D47" s="368" t="s">
        <v>236</v>
      </c>
      <c r="E47" s="368"/>
      <c r="F47" s="368" t="s">
        <v>30</v>
      </c>
      <c r="G47" s="368"/>
      <c r="H47" s="368"/>
      <c r="I47" s="368" t="s">
        <v>12</v>
      </c>
      <c r="J47" s="368"/>
      <c r="K47" s="274">
        <f>K48</f>
        <v>50</v>
      </c>
      <c r="L47" s="274">
        <f>L48</f>
        <v>0</v>
      </c>
      <c r="M47" s="281">
        <f t="shared" si="0"/>
        <v>0</v>
      </c>
    </row>
    <row r="48" spans="1:13" ht="64.5" thickBot="1">
      <c r="A48" s="212"/>
      <c r="B48" s="214" t="s">
        <v>804</v>
      </c>
      <c r="C48" s="214"/>
      <c r="D48" s="369" t="s">
        <v>236</v>
      </c>
      <c r="E48" s="369"/>
      <c r="F48" s="369" t="s">
        <v>810</v>
      </c>
      <c r="G48" s="369"/>
      <c r="H48" s="369"/>
      <c r="I48" s="369" t="s">
        <v>12</v>
      </c>
      <c r="J48" s="369"/>
      <c r="K48" s="275">
        <f>K49</f>
        <v>50</v>
      </c>
      <c r="L48" s="275">
        <f>L49</f>
        <v>0</v>
      </c>
      <c r="M48" s="281">
        <f t="shared" si="0"/>
        <v>0</v>
      </c>
    </row>
    <row r="49" spans="1:13" ht="35.25" customHeight="1" thickBot="1">
      <c r="A49" s="212"/>
      <c r="B49" s="214" t="s">
        <v>804</v>
      </c>
      <c r="C49" s="214"/>
      <c r="D49" s="369" t="s">
        <v>236</v>
      </c>
      <c r="E49" s="369"/>
      <c r="F49" s="369" t="s">
        <v>810</v>
      </c>
      <c r="G49" s="369"/>
      <c r="H49" s="369"/>
      <c r="I49" s="369" t="s">
        <v>12</v>
      </c>
      <c r="J49" s="369"/>
      <c r="K49" s="275">
        <f>K50+K51</f>
        <v>50</v>
      </c>
      <c r="L49" s="275">
        <f>L50+L51</f>
        <v>0</v>
      </c>
      <c r="M49" s="281">
        <f t="shared" si="0"/>
        <v>0</v>
      </c>
    </row>
    <row r="50" spans="1:13" ht="48.75" customHeight="1" thickBot="1">
      <c r="A50" s="212"/>
      <c r="B50" s="215" t="s">
        <v>804</v>
      </c>
      <c r="C50" s="215"/>
      <c r="D50" s="372" t="s">
        <v>236</v>
      </c>
      <c r="E50" s="372"/>
      <c r="F50" s="372" t="s">
        <v>810</v>
      </c>
      <c r="G50" s="372"/>
      <c r="H50" s="372"/>
      <c r="I50" s="372" t="s">
        <v>154</v>
      </c>
      <c r="J50" s="372"/>
      <c r="K50" s="276">
        <v>50</v>
      </c>
      <c r="L50" s="276"/>
      <c r="M50" s="285">
        <f t="shared" si="0"/>
        <v>0</v>
      </c>
    </row>
    <row r="51" spans="1:13" ht="30.75" customHeight="1" hidden="1" thickBot="1">
      <c r="A51" s="212"/>
      <c r="B51" s="216" t="s">
        <v>799</v>
      </c>
      <c r="C51" s="215" t="s">
        <v>811</v>
      </c>
      <c r="D51" s="380" t="s">
        <v>919</v>
      </c>
      <c r="E51" s="380"/>
      <c r="F51" s="381" t="s">
        <v>812</v>
      </c>
      <c r="G51" s="381"/>
      <c r="H51" s="381"/>
      <c r="I51" s="372" t="s">
        <v>801</v>
      </c>
      <c r="J51" s="372"/>
      <c r="K51" s="276"/>
      <c r="L51" s="276"/>
      <c r="M51" s="281" t="e">
        <f t="shared" si="0"/>
        <v>#DIV/0!</v>
      </c>
    </row>
    <row r="52" spans="1:13" ht="16.5" thickBot="1">
      <c r="A52" s="212"/>
      <c r="B52" s="213" t="s">
        <v>813</v>
      </c>
      <c r="C52" s="213"/>
      <c r="D52" s="368" t="s">
        <v>454</v>
      </c>
      <c r="E52" s="368"/>
      <c r="F52" s="368" t="s">
        <v>11</v>
      </c>
      <c r="G52" s="368"/>
      <c r="H52" s="368"/>
      <c r="I52" s="368" t="s">
        <v>12</v>
      </c>
      <c r="J52" s="368"/>
      <c r="K52" s="274">
        <f>K53+K57+K60</f>
        <v>810</v>
      </c>
      <c r="L52" s="274">
        <f>L53+L57+L60</f>
        <v>6</v>
      </c>
      <c r="M52" s="281">
        <f t="shared" si="0"/>
        <v>0.007407407407407408</v>
      </c>
    </row>
    <row r="53" spans="1:13" ht="26.25" thickBot="1">
      <c r="A53" s="212"/>
      <c r="B53" s="213" t="s">
        <v>814</v>
      </c>
      <c r="C53" s="213"/>
      <c r="D53" s="368" t="s">
        <v>569</v>
      </c>
      <c r="E53" s="368"/>
      <c r="F53" s="368" t="s">
        <v>11</v>
      </c>
      <c r="G53" s="368"/>
      <c r="H53" s="368"/>
      <c r="I53" s="368" t="s">
        <v>12</v>
      </c>
      <c r="J53" s="368"/>
      <c r="K53" s="274">
        <f aca="true" t="shared" si="5" ref="K53:L55">K54</f>
        <v>10</v>
      </c>
      <c r="L53" s="274">
        <f t="shared" si="5"/>
        <v>0</v>
      </c>
      <c r="M53" s="281">
        <f t="shared" si="0"/>
        <v>0</v>
      </c>
    </row>
    <row r="54" spans="1:13" ht="26.25" thickBot="1">
      <c r="A54" s="212"/>
      <c r="B54" s="214" t="s">
        <v>570</v>
      </c>
      <c r="C54" s="213"/>
      <c r="D54" s="369" t="s">
        <v>569</v>
      </c>
      <c r="E54" s="369"/>
      <c r="F54" s="369" t="s">
        <v>572</v>
      </c>
      <c r="G54" s="369"/>
      <c r="H54" s="369"/>
      <c r="I54" s="369" t="s">
        <v>12</v>
      </c>
      <c r="J54" s="369"/>
      <c r="K54" s="275">
        <f t="shared" si="5"/>
        <v>10</v>
      </c>
      <c r="L54" s="275">
        <f t="shared" si="5"/>
        <v>0</v>
      </c>
      <c r="M54" s="281">
        <f t="shared" si="0"/>
        <v>0</v>
      </c>
    </row>
    <row r="55" spans="1:13" ht="26.25" thickBot="1">
      <c r="A55" s="212"/>
      <c r="B55" s="214" t="s">
        <v>815</v>
      </c>
      <c r="C55" s="214"/>
      <c r="D55" s="369" t="s">
        <v>569</v>
      </c>
      <c r="E55" s="369"/>
      <c r="F55" s="369" t="s">
        <v>816</v>
      </c>
      <c r="G55" s="369"/>
      <c r="H55" s="369"/>
      <c r="I55" s="369" t="s">
        <v>12</v>
      </c>
      <c r="J55" s="369"/>
      <c r="K55" s="275">
        <f t="shared" si="5"/>
        <v>10</v>
      </c>
      <c r="L55" s="275">
        <f t="shared" si="5"/>
        <v>0</v>
      </c>
      <c r="M55" s="281">
        <f t="shared" si="0"/>
        <v>0</v>
      </c>
    </row>
    <row r="56" spans="1:13" ht="26.25" customHeight="1" thickBot="1">
      <c r="A56" s="212"/>
      <c r="B56" s="215" t="s">
        <v>817</v>
      </c>
      <c r="C56" s="217" t="s">
        <v>931</v>
      </c>
      <c r="D56" s="372" t="s">
        <v>569</v>
      </c>
      <c r="E56" s="372"/>
      <c r="F56" s="372" t="s">
        <v>816</v>
      </c>
      <c r="G56" s="372"/>
      <c r="H56" s="372"/>
      <c r="I56" s="372" t="s">
        <v>86</v>
      </c>
      <c r="J56" s="372"/>
      <c r="K56" s="276">
        <v>10</v>
      </c>
      <c r="L56" s="276"/>
      <c r="M56" s="285">
        <f t="shared" si="0"/>
        <v>0</v>
      </c>
    </row>
    <row r="57" spans="1:13" ht="15.75" customHeight="1" hidden="1" thickBot="1">
      <c r="A57" s="212"/>
      <c r="B57" s="213" t="s">
        <v>476</v>
      </c>
      <c r="C57" s="213"/>
      <c r="D57" s="368" t="s">
        <v>892</v>
      </c>
      <c r="E57" s="368"/>
      <c r="F57" s="368" t="s">
        <v>11</v>
      </c>
      <c r="G57" s="368"/>
      <c r="H57" s="368"/>
      <c r="I57" s="368" t="s">
        <v>12</v>
      </c>
      <c r="J57" s="368"/>
      <c r="K57" s="274">
        <f>K58</f>
        <v>0</v>
      </c>
      <c r="L57" s="274">
        <f>L58</f>
        <v>0</v>
      </c>
      <c r="M57" s="281" t="e">
        <f t="shared" si="0"/>
        <v>#DIV/0!</v>
      </c>
    </row>
    <row r="58" spans="1:13" ht="25.5" customHeight="1" hidden="1" thickBot="1">
      <c r="A58" s="212"/>
      <c r="B58" s="214" t="s">
        <v>819</v>
      </c>
      <c r="C58" s="213"/>
      <c r="D58" s="369" t="s">
        <v>892</v>
      </c>
      <c r="E58" s="369"/>
      <c r="F58" s="369" t="s">
        <v>820</v>
      </c>
      <c r="G58" s="369"/>
      <c r="H58" s="369"/>
      <c r="I58" s="369" t="s">
        <v>12</v>
      </c>
      <c r="J58" s="369"/>
      <c r="K58" s="275">
        <f>K59</f>
        <v>0</v>
      </c>
      <c r="L58" s="275">
        <f>L59</f>
        <v>0</v>
      </c>
      <c r="M58" s="281" t="e">
        <f t="shared" si="0"/>
        <v>#DIV/0!</v>
      </c>
    </row>
    <row r="59" spans="1:13" ht="33.75" customHeight="1" hidden="1" thickBot="1">
      <c r="A59" s="212"/>
      <c r="B59" s="215" t="s">
        <v>821</v>
      </c>
      <c r="C59" s="217" t="s">
        <v>822</v>
      </c>
      <c r="D59" s="372" t="s">
        <v>892</v>
      </c>
      <c r="E59" s="372"/>
      <c r="F59" s="372" t="s">
        <v>920</v>
      </c>
      <c r="G59" s="372"/>
      <c r="H59" s="372"/>
      <c r="I59" s="372" t="s">
        <v>86</v>
      </c>
      <c r="J59" s="372"/>
      <c r="K59" s="276"/>
      <c r="L59" s="276"/>
      <c r="M59" s="281" t="e">
        <f t="shared" si="0"/>
        <v>#DIV/0!</v>
      </c>
    </row>
    <row r="60" spans="1:13" ht="26.25" thickBot="1">
      <c r="A60" s="212"/>
      <c r="B60" s="213" t="s">
        <v>409</v>
      </c>
      <c r="C60" s="213"/>
      <c r="D60" s="368" t="s">
        <v>893</v>
      </c>
      <c r="E60" s="368"/>
      <c r="F60" s="368" t="s">
        <v>11</v>
      </c>
      <c r="G60" s="368"/>
      <c r="H60" s="368"/>
      <c r="I60" s="368" t="s">
        <v>12</v>
      </c>
      <c r="J60" s="368"/>
      <c r="K60" s="274">
        <f>K61</f>
        <v>800</v>
      </c>
      <c r="L60" s="274">
        <f>L61</f>
        <v>6</v>
      </c>
      <c r="M60" s="281">
        <f t="shared" si="0"/>
        <v>0.0075</v>
      </c>
    </row>
    <row r="61" spans="1:13" ht="39" thickBot="1">
      <c r="A61" s="212"/>
      <c r="B61" s="214" t="s">
        <v>823</v>
      </c>
      <c r="C61" s="214"/>
      <c r="D61" s="369" t="s">
        <v>893</v>
      </c>
      <c r="E61" s="369"/>
      <c r="F61" s="369" t="s">
        <v>824</v>
      </c>
      <c r="G61" s="369"/>
      <c r="H61" s="369"/>
      <c r="I61" s="369" t="s">
        <v>12</v>
      </c>
      <c r="J61" s="369"/>
      <c r="K61" s="275">
        <f>K62</f>
        <v>800</v>
      </c>
      <c r="L61" s="275">
        <f>L62</f>
        <v>6</v>
      </c>
      <c r="M61" s="281">
        <f t="shared" si="0"/>
        <v>0.0075</v>
      </c>
    </row>
    <row r="62" spans="1:13" ht="24.75" customHeight="1" thickBot="1">
      <c r="A62" s="212"/>
      <c r="B62" s="215" t="s">
        <v>779</v>
      </c>
      <c r="C62" s="217" t="s">
        <v>825</v>
      </c>
      <c r="D62" s="372" t="s">
        <v>893</v>
      </c>
      <c r="E62" s="372"/>
      <c r="F62" s="372" t="s">
        <v>824</v>
      </c>
      <c r="G62" s="372"/>
      <c r="H62" s="372"/>
      <c r="I62" s="372">
        <v>500</v>
      </c>
      <c r="J62" s="372"/>
      <c r="K62" s="276">
        <v>800</v>
      </c>
      <c r="L62" s="276">
        <v>6</v>
      </c>
      <c r="M62" s="285">
        <f t="shared" si="0"/>
        <v>0.0075</v>
      </c>
    </row>
    <row r="63" spans="1:13" ht="26.25" thickBot="1">
      <c r="A63" s="212"/>
      <c r="B63" s="213" t="s">
        <v>516</v>
      </c>
      <c r="C63" s="214"/>
      <c r="D63" s="368" t="s">
        <v>542</v>
      </c>
      <c r="E63" s="368"/>
      <c r="F63" s="368" t="s">
        <v>11</v>
      </c>
      <c r="G63" s="368"/>
      <c r="H63" s="368"/>
      <c r="I63" s="368" t="s">
        <v>12</v>
      </c>
      <c r="J63" s="368"/>
      <c r="K63" s="274">
        <f>K64+K70+K74+K86</f>
        <v>4407.2</v>
      </c>
      <c r="L63" s="274">
        <f>L64+L70+L74+L86</f>
        <v>199.29000000000002</v>
      </c>
      <c r="M63" s="281">
        <f t="shared" si="0"/>
        <v>0.04521918678526049</v>
      </c>
    </row>
    <row r="64" spans="1:13" ht="15.75" customHeight="1" thickBot="1">
      <c r="A64" s="212"/>
      <c r="B64" s="213" t="s">
        <v>679</v>
      </c>
      <c r="C64" s="213"/>
      <c r="D64" s="368" t="s">
        <v>681</v>
      </c>
      <c r="E64" s="368"/>
      <c r="F64" s="368" t="s">
        <v>11</v>
      </c>
      <c r="G64" s="368"/>
      <c r="H64" s="368"/>
      <c r="I64" s="368" t="s">
        <v>12</v>
      </c>
      <c r="J64" s="368"/>
      <c r="K64" s="274">
        <f>K65</f>
        <v>1833</v>
      </c>
      <c r="L64" s="274">
        <f>L65</f>
        <v>0</v>
      </c>
      <c r="M64" s="281">
        <f t="shared" si="0"/>
        <v>0</v>
      </c>
    </row>
    <row r="65" spans="1:13" ht="19.5" customHeight="1" thickBot="1">
      <c r="A65" s="212"/>
      <c r="B65" s="214" t="s">
        <v>826</v>
      </c>
      <c r="C65" s="214"/>
      <c r="D65" s="369" t="s">
        <v>681</v>
      </c>
      <c r="E65" s="369"/>
      <c r="F65" s="369" t="s">
        <v>682</v>
      </c>
      <c r="G65" s="369"/>
      <c r="H65" s="369"/>
      <c r="I65" s="369" t="s">
        <v>12</v>
      </c>
      <c r="J65" s="369"/>
      <c r="K65" s="275">
        <f>K66+K68</f>
        <v>1833</v>
      </c>
      <c r="L65" s="275">
        <f>L66+L68</f>
        <v>0</v>
      </c>
      <c r="M65" s="281">
        <f t="shared" si="0"/>
        <v>0</v>
      </c>
    </row>
    <row r="66" spans="1:13" ht="60.75" customHeight="1" thickBot="1">
      <c r="A66" s="212"/>
      <c r="B66" s="214" t="s">
        <v>827</v>
      </c>
      <c r="C66" s="214"/>
      <c r="D66" s="369" t="s">
        <v>681</v>
      </c>
      <c r="E66" s="369"/>
      <c r="F66" s="369" t="s">
        <v>828</v>
      </c>
      <c r="G66" s="369"/>
      <c r="H66" s="369"/>
      <c r="I66" s="369" t="s">
        <v>12</v>
      </c>
      <c r="J66" s="369"/>
      <c r="K66" s="275">
        <f>K67</f>
        <v>800</v>
      </c>
      <c r="L66" s="275">
        <f>L67</f>
        <v>0</v>
      </c>
      <c r="M66" s="281">
        <f t="shared" si="0"/>
        <v>0</v>
      </c>
    </row>
    <row r="67" spans="1:13" ht="42" customHeight="1" thickBot="1">
      <c r="A67" s="212"/>
      <c r="B67" s="215" t="s">
        <v>817</v>
      </c>
      <c r="C67" s="217" t="s">
        <v>926</v>
      </c>
      <c r="D67" s="372" t="s">
        <v>681</v>
      </c>
      <c r="E67" s="372"/>
      <c r="F67" s="372" t="s">
        <v>828</v>
      </c>
      <c r="G67" s="372"/>
      <c r="H67" s="372"/>
      <c r="I67" s="372" t="s">
        <v>86</v>
      </c>
      <c r="J67" s="372"/>
      <c r="K67" s="276">
        <v>800</v>
      </c>
      <c r="L67" s="276"/>
      <c r="M67" s="285">
        <f t="shared" si="0"/>
        <v>0</v>
      </c>
    </row>
    <row r="68" spans="1:13" ht="42" customHeight="1" thickBot="1">
      <c r="A68" s="212"/>
      <c r="B68" s="282" t="s">
        <v>911</v>
      </c>
      <c r="C68" s="283"/>
      <c r="D68" s="379" t="s">
        <v>681</v>
      </c>
      <c r="E68" s="378"/>
      <c r="F68" s="378" t="s">
        <v>912</v>
      </c>
      <c r="G68" s="378"/>
      <c r="H68" s="378"/>
      <c r="I68" s="378" t="s">
        <v>12</v>
      </c>
      <c r="J68" s="378"/>
      <c r="K68" s="277">
        <f>K69</f>
        <v>1033</v>
      </c>
      <c r="L68" s="277">
        <f>L69</f>
        <v>0</v>
      </c>
      <c r="M68" s="281">
        <f t="shared" si="0"/>
        <v>0</v>
      </c>
    </row>
    <row r="69" spans="1:13" ht="42" customHeight="1" thickBot="1">
      <c r="A69" s="212"/>
      <c r="B69" s="215" t="s">
        <v>817</v>
      </c>
      <c r="C69" s="217" t="s">
        <v>927</v>
      </c>
      <c r="D69" s="372" t="s">
        <v>681</v>
      </c>
      <c r="E69" s="372"/>
      <c r="F69" s="372" t="s">
        <v>912</v>
      </c>
      <c r="G69" s="372"/>
      <c r="H69" s="372"/>
      <c r="I69" s="372" t="s">
        <v>86</v>
      </c>
      <c r="J69" s="372"/>
      <c r="K69" s="276">
        <v>1033</v>
      </c>
      <c r="L69" s="276"/>
      <c r="M69" s="285">
        <f t="shared" si="0"/>
        <v>0</v>
      </c>
    </row>
    <row r="70" spans="1:13" ht="16.5" hidden="1" thickBot="1">
      <c r="A70" s="212"/>
      <c r="B70" s="213" t="s">
        <v>19</v>
      </c>
      <c r="C70" s="213"/>
      <c r="D70" s="368" t="s">
        <v>20</v>
      </c>
      <c r="E70" s="368"/>
      <c r="F70" s="368" t="s">
        <v>11</v>
      </c>
      <c r="G70" s="368"/>
      <c r="H70" s="368"/>
      <c r="I70" s="368" t="s">
        <v>12</v>
      </c>
      <c r="J70" s="368"/>
      <c r="K70" s="274">
        <f aca="true" t="shared" si="6" ref="K70:L72">K71</f>
        <v>0</v>
      </c>
      <c r="L70" s="274">
        <f t="shared" si="6"/>
        <v>0</v>
      </c>
      <c r="M70" s="281" t="e">
        <f t="shared" si="0"/>
        <v>#DIV/0!</v>
      </c>
    </row>
    <row r="71" spans="1:13" ht="26.25" hidden="1" thickBot="1">
      <c r="A71" s="212"/>
      <c r="B71" s="214" t="s">
        <v>830</v>
      </c>
      <c r="C71" s="214"/>
      <c r="D71" s="369" t="s">
        <v>20</v>
      </c>
      <c r="E71" s="369"/>
      <c r="F71" s="369" t="s">
        <v>24</v>
      </c>
      <c r="G71" s="369"/>
      <c r="H71" s="369"/>
      <c r="I71" s="369" t="s">
        <v>12</v>
      </c>
      <c r="J71" s="369"/>
      <c r="K71" s="275">
        <f t="shared" si="6"/>
        <v>0</v>
      </c>
      <c r="L71" s="275">
        <f t="shared" si="6"/>
        <v>0</v>
      </c>
      <c r="M71" s="281" t="e">
        <f t="shared" si="0"/>
        <v>#DIV/0!</v>
      </c>
    </row>
    <row r="72" spans="1:13" ht="26.25" hidden="1" thickBot="1">
      <c r="A72" s="212"/>
      <c r="B72" s="214" t="s">
        <v>831</v>
      </c>
      <c r="C72" s="214"/>
      <c r="D72" s="369" t="s">
        <v>20</v>
      </c>
      <c r="E72" s="369"/>
      <c r="F72" s="369" t="s">
        <v>832</v>
      </c>
      <c r="G72" s="369"/>
      <c r="H72" s="369"/>
      <c r="I72" s="369" t="s">
        <v>12</v>
      </c>
      <c r="J72" s="369"/>
      <c r="K72" s="275">
        <f t="shared" si="6"/>
        <v>0</v>
      </c>
      <c r="L72" s="275">
        <f t="shared" si="6"/>
        <v>0</v>
      </c>
      <c r="M72" s="281" t="e">
        <f t="shared" si="0"/>
        <v>#DIV/0!</v>
      </c>
    </row>
    <row r="73" spans="1:13" ht="24.75" customHeight="1" hidden="1" thickBot="1">
      <c r="A73" s="212"/>
      <c r="B73" s="215" t="s">
        <v>817</v>
      </c>
      <c r="C73" s="217"/>
      <c r="D73" s="372" t="s">
        <v>20</v>
      </c>
      <c r="E73" s="372"/>
      <c r="F73" s="372" t="s">
        <v>832</v>
      </c>
      <c r="G73" s="372"/>
      <c r="H73" s="372"/>
      <c r="I73" s="372" t="s">
        <v>86</v>
      </c>
      <c r="J73" s="372"/>
      <c r="K73" s="276"/>
      <c r="L73" s="276"/>
      <c r="M73" s="281" t="e">
        <f aca="true" t="shared" si="7" ref="M73:M136">L73/K73</f>
        <v>#DIV/0!</v>
      </c>
    </row>
    <row r="74" spans="1:13" ht="16.5" thickBot="1">
      <c r="A74" s="212"/>
      <c r="B74" s="213" t="s">
        <v>834</v>
      </c>
      <c r="C74" s="213"/>
      <c r="D74" s="368" t="s">
        <v>894</v>
      </c>
      <c r="E74" s="368"/>
      <c r="F74" s="368" t="s">
        <v>11</v>
      </c>
      <c r="G74" s="368"/>
      <c r="H74" s="368"/>
      <c r="I74" s="368" t="s">
        <v>12</v>
      </c>
      <c r="J74" s="368"/>
      <c r="K74" s="274">
        <f>K75</f>
        <v>2574.2</v>
      </c>
      <c r="L74" s="274">
        <f>L75</f>
        <v>199.29000000000002</v>
      </c>
      <c r="M74" s="281">
        <f t="shared" si="7"/>
        <v>0.07741822702198743</v>
      </c>
    </row>
    <row r="75" spans="1:13" ht="16.5" thickBot="1">
      <c r="A75" s="212"/>
      <c r="B75" s="214" t="s">
        <v>834</v>
      </c>
      <c r="C75" s="214"/>
      <c r="D75" s="369" t="s">
        <v>894</v>
      </c>
      <c r="E75" s="369"/>
      <c r="F75" s="369" t="s">
        <v>745</v>
      </c>
      <c r="G75" s="369"/>
      <c r="H75" s="369"/>
      <c r="I75" s="369" t="s">
        <v>12</v>
      </c>
      <c r="J75" s="369"/>
      <c r="K75" s="275">
        <f>K76+K78+K80+K82+K84</f>
        <v>2574.2</v>
      </c>
      <c r="L75" s="275">
        <f>L76+L78+L80+L82+L84</f>
        <v>199.29000000000002</v>
      </c>
      <c r="M75" s="281">
        <f t="shared" si="7"/>
        <v>0.07741822702198743</v>
      </c>
    </row>
    <row r="76" spans="1:13" ht="16.5" thickBot="1">
      <c r="A76" s="212"/>
      <c r="B76" s="214" t="s">
        <v>746</v>
      </c>
      <c r="C76" s="214"/>
      <c r="D76" s="369" t="s">
        <v>894</v>
      </c>
      <c r="E76" s="369"/>
      <c r="F76" s="369" t="s">
        <v>835</v>
      </c>
      <c r="G76" s="369"/>
      <c r="H76" s="369"/>
      <c r="I76" s="369" t="s">
        <v>12</v>
      </c>
      <c r="J76" s="369"/>
      <c r="K76" s="275">
        <f>K77</f>
        <v>250</v>
      </c>
      <c r="L76" s="275">
        <f>L77</f>
        <v>9.46</v>
      </c>
      <c r="M76" s="281">
        <f t="shared" si="7"/>
        <v>0.037840000000000006</v>
      </c>
    </row>
    <row r="77" spans="1:13" ht="27.75" customHeight="1" thickBot="1">
      <c r="A77" s="212"/>
      <c r="B77" s="215" t="s">
        <v>779</v>
      </c>
      <c r="C77" s="217" t="s">
        <v>928</v>
      </c>
      <c r="D77" s="372" t="s">
        <v>894</v>
      </c>
      <c r="E77" s="372"/>
      <c r="F77" s="372" t="s">
        <v>835</v>
      </c>
      <c r="G77" s="372"/>
      <c r="H77" s="372"/>
      <c r="I77" s="372" t="s">
        <v>801</v>
      </c>
      <c r="J77" s="372"/>
      <c r="K77" s="276">
        <v>250</v>
      </c>
      <c r="L77" s="276">
        <v>9.46</v>
      </c>
      <c r="M77" s="285">
        <f t="shared" si="7"/>
        <v>0.037840000000000006</v>
      </c>
    </row>
    <row r="78" spans="1:13" ht="64.5" thickBot="1">
      <c r="A78" s="212"/>
      <c r="B78" s="214" t="s">
        <v>837</v>
      </c>
      <c r="C78" s="214"/>
      <c r="D78" s="369" t="s">
        <v>894</v>
      </c>
      <c r="E78" s="369"/>
      <c r="F78" s="369" t="s">
        <v>838</v>
      </c>
      <c r="G78" s="369"/>
      <c r="H78" s="369"/>
      <c r="I78" s="369" t="s">
        <v>12</v>
      </c>
      <c r="J78" s="369"/>
      <c r="K78" s="275">
        <f>K79</f>
        <v>1000</v>
      </c>
      <c r="L78" s="275">
        <f>L79</f>
        <v>50</v>
      </c>
      <c r="M78" s="281">
        <f t="shared" si="7"/>
        <v>0.05</v>
      </c>
    </row>
    <row r="79" spans="1:13" ht="24" customHeight="1" thickBot="1">
      <c r="A79" s="212"/>
      <c r="B79" s="215" t="s">
        <v>779</v>
      </c>
      <c r="C79" s="217" t="s">
        <v>839</v>
      </c>
      <c r="D79" s="372" t="s">
        <v>894</v>
      </c>
      <c r="E79" s="372"/>
      <c r="F79" s="372" t="s">
        <v>838</v>
      </c>
      <c r="G79" s="372"/>
      <c r="H79" s="372"/>
      <c r="I79" s="372">
        <v>500</v>
      </c>
      <c r="J79" s="372"/>
      <c r="K79" s="276">
        <v>1000</v>
      </c>
      <c r="L79" s="276">
        <v>50</v>
      </c>
      <c r="M79" s="285">
        <f t="shared" si="7"/>
        <v>0.05</v>
      </c>
    </row>
    <row r="80" spans="1:13" ht="16.5" thickBot="1">
      <c r="A80" s="212"/>
      <c r="B80" s="214" t="s">
        <v>751</v>
      </c>
      <c r="C80" s="214"/>
      <c r="D80" s="369" t="s">
        <v>894</v>
      </c>
      <c r="E80" s="369"/>
      <c r="F80" s="369" t="s">
        <v>840</v>
      </c>
      <c r="G80" s="369"/>
      <c r="H80" s="369"/>
      <c r="I80" s="369" t="s">
        <v>12</v>
      </c>
      <c r="J80" s="369"/>
      <c r="K80" s="275">
        <f>K81</f>
        <v>50</v>
      </c>
      <c r="L80" s="275">
        <f>L81</f>
        <v>0</v>
      </c>
      <c r="M80" s="281">
        <f t="shared" si="7"/>
        <v>0</v>
      </c>
    </row>
    <row r="81" spans="1:13" ht="21.75" customHeight="1" thickBot="1">
      <c r="A81" s="212"/>
      <c r="B81" s="215" t="s">
        <v>779</v>
      </c>
      <c r="C81" s="217" t="s">
        <v>751</v>
      </c>
      <c r="D81" s="372" t="s">
        <v>894</v>
      </c>
      <c r="E81" s="372"/>
      <c r="F81" s="372" t="s">
        <v>840</v>
      </c>
      <c r="G81" s="372"/>
      <c r="H81" s="372"/>
      <c r="I81" s="372">
        <v>500</v>
      </c>
      <c r="J81" s="372"/>
      <c r="K81" s="276">
        <v>50</v>
      </c>
      <c r="L81" s="276"/>
      <c r="M81" s="285">
        <f t="shared" si="7"/>
        <v>0</v>
      </c>
    </row>
    <row r="82" spans="1:13" ht="26.25" thickBot="1">
      <c r="A82" s="212"/>
      <c r="B82" s="214" t="s">
        <v>753</v>
      </c>
      <c r="C82" s="214"/>
      <c r="D82" s="369" t="s">
        <v>894</v>
      </c>
      <c r="E82" s="369"/>
      <c r="F82" s="369" t="s">
        <v>841</v>
      </c>
      <c r="G82" s="369"/>
      <c r="H82" s="369"/>
      <c r="I82" s="369" t="s">
        <v>12</v>
      </c>
      <c r="J82" s="369"/>
      <c r="K82" s="275">
        <f>K83</f>
        <v>10</v>
      </c>
      <c r="L82" s="275">
        <f>L83</f>
        <v>2</v>
      </c>
      <c r="M82" s="281">
        <f t="shared" si="7"/>
        <v>0.2</v>
      </c>
    </row>
    <row r="83" spans="1:13" ht="24" customHeight="1" thickBot="1">
      <c r="A83" s="212"/>
      <c r="B83" s="215" t="s">
        <v>779</v>
      </c>
      <c r="C83" s="217" t="s">
        <v>929</v>
      </c>
      <c r="D83" s="372" t="s">
        <v>894</v>
      </c>
      <c r="E83" s="372"/>
      <c r="F83" s="372" t="s">
        <v>841</v>
      </c>
      <c r="G83" s="372"/>
      <c r="H83" s="372"/>
      <c r="I83" s="372">
        <v>500</v>
      </c>
      <c r="J83" s="372"/>
      <c r="K83" s="276">
        <v>10</v>
      </c>
      <c r="L83" s="276">
        <v>2</v>
      </c>
      <c r="M83" s="285">
        <f t="shared" si="7"/>
        <v>0.2</v>
      </c>
    </row>
    <row r="84" spans="1:13" ht="39" thickBot="1">
      <c r="A84" s="212"/>
      <c r="B84" s="214" t="s">
        <v>843</v>
      </c>
      <c r="C84" s="214"/>
      <c r="D84" s="369" t="s">
        <v>894</v>
      </c>
      <c r="E84" s="369"/>
      <c r="F84" s="369" t="s">
        <v>844</v>
      </c>
      <c r="G84" s="369"/>
      <c r="H84" s="369"/>
      <c r="I84" s="369" t="s">
        <v>12</v>
      </c>
      <c r="J84" s="369"/>
      <c r="K84" s="275">
        <f>K85</f>
        <v>1264.2</v>
      </c>
      <c r="L84" s="275">
        <f>L85</f>
        <v>137.83</v>
      </c>
      <c r="M84" s="281">
        <f t="shared" si="7"/>
        <v>0.10902547065337764</v>
      </c>
    </row>
    <row r="85" spans="1:13" ht="27.75" customHeight="1" thickBot="1">
      <c r="A85" s="212"/>
      <c r="B85" s="215" t="s">
        <v>779</v>
      </c>
      <c r="C85" s="217" t="s">
        <v>930</v>
      </c>
      <c r="D85" s="372" t="s">
        <v>894</v>
      </c>
      <c r="E85" s="372"/>
      <c r="F85" s="372" t="s">
        <v>844</v>
      </c>
      <c r="G85" s="372"/>
      <c r="H85" s="372"/>
      <c r="I85" s="372">
        <v>500</v>
      </c>
      <c r="J85" s="372"/>
      <c r="K85" s="276">
        <v>1264.2</v>
      </c>
      <c r="L85" s="276">
        <v>137.83</v>
      </c>
      <c r="M85" s="285">
        <f t="shared" si="7"/>
        <v>0.10902547065337764</v>
      </c>
    </row>
    <row r="86" spans="1:13" ht="33.75" customHeight="1" hidden="1" thickBot="1">
      <c r="A86" s="212"/>
      <c r="B86" s="213" t="s">
        <v>518</v>
      </c>
      <c r="C86" s="213"/>
      <c r="D86" s="368" t="s">
        <v>921</v>
      </c>
      <c r="E86" s="368"/>
      <c r="F86" s="368" t="s">
        <v>11</v>
      </c>
      <c r="G86" s="368"/>
      <c r="H86" s="368"/>
      <c r="I86" s="368" t="s">
        <v>12</v>
      </c>
      <c r="J86" s="368"/>
      <c r="K86" s="274">
        <f>K87+K90</f>
        <v>0</v>
      </c>
      <c r="L86" s="274">
        <f>L87+L90</f>
        <v>0</v>
      </c>
      <c r="M86" s="281" t="e">
        <f t="shared" si="7"/>
        <v>#DIV/0!</v>
      </c>
    </row>
    <row r="87" spans="1:13" ht="77.25" customHeight="1" hidden="1" thickBot="1">
      <c r="A87" s="212"/>
      <c r="B87" s="214" t="s">
        <v>776</v>
      </c>
      <c r="C87" s="214"/>
      <c r="D87" s="368" t="s">
        <v>921</v>
      </c>
      <c r="E87" s="368"/>
      <c r="F87" s="369" t="s">
        <v>777</v>
      </c>
      <c r="G87" s="369"/>
      <c r="H87" s="369"/>
      <c r="I87" s="369" t="s">
        <v>12</v>
      </c>
      <c r="J87" s="369"/>
      <c r="K87" s="275">
        <f>K88</f>
        <v>0</v>
      </c>
      <c r="L87" s="275">
        <f>L88</f>
        <v>0</v>
      </c>
      <c r="M87" s="281" t="e">
        <f t="shared" si="7"/>
        <v>#DIV/0!</v>
      </c>
    </row>
    <row r="88" spans="1:13" ht="25.5" customHeight="1" hidden="1" thickBot="1">
      <c r="A88" s="212"/>
      <c r="B88" s="214" t="s">
        <v>37</v>
      </c>
      <c r="C88" s="214"/>
      <c r="D88" s="368" t="s">
        <v>921</v>
      </c>
      <c r="E88" s="368"/>
      <c r="F88" s="369" t="s">
        <v>846</v>
      </c>
      <c r="G88" s="369"/>
      <c r="H88" s="369"/>
      <c r="I88" s="369" t="s">
        <v>12</v>
      </c>
      <c r="J88" s="369"/>
      <c r="K88" s="275">
        <f>K89</f>
        <v>0</v>
      </c>
      <c r="L88" s="275">
        <f>L89</f>
        <v>0</v>
      </c>
      <c r="M88" s="281" t="e">
        <f t="shared" si="7"/>
        <v>#DIV/0!</v>
      </c>
    </row>
    <row r="89" spans="1:13" ht="25.5" customHeight="1" hidden="1" thickBot="1">
      <c r="A89" s="212"/>
      <c r="B89" s="215" t="s">
        <v>847</v>
      </c>
      <c r="C89" s="215"/>
      <c r="D89" s="371" t="s">
        <v>921</v>
      </c>
      <c r="E89" s="371"/>
      <c r="F89" s="372" t="s">
        <v>846</v>
      </c>
      <c r="G89" s="372"/>
      <c r="H89" s="372"/>
      <c r="I89" s="372" t="s">
        <v>525</v>
      </c>
      <c r="J89" s="372"/>
      <c r="K89" s="276"/>
      <c r="L89" s="276"/>
      <c r="M89" s="281" t="e">
        <f t="shared" si="7"/>
        <v>#DIV/0!</v>
      </c>
    </row>
    <row r="90" spans="1:13" ht="38.25" customHeight="1" hidden="1" thickBot="1">
      <c r="A90" s="212"/>
      <c r="B90" s="214" t="s">
        <v>848</v>
      </c>
      <c r="C90" s="214"/>
      <c r="D90" s="368" t="s">
        <v>921</v>
      </c>
      <c r="E90" s="368"/>
      <c r="F90" s="369" t="s">
        <v>489</v>
      </c>
      <c r="G90" s="369"/>
      <c r="H90" s="369"/>
      <c r="I90" s="369" t="s">
        <v>12</v>
      </c>
      <c r="J90" s="369"/>
      <c r="K90" s="275">
        <f>K91</f>
        <v>0</v>
      </c>
      <c r="L90" s="275">
        <f>L91</f>
        <v>0</v>
      </c>
      <c r="M90" s="281" t="e">
        <f t="shared" si="7"/>
        <v>#DIV/0!</v>
      </c>
    </row>
    <row r="91" spans="1:13" ht="38.25" customHeight="1" hidden="1" thickBot="1">
      <c r="A91" s="212"/>
      <c r="B91" s="214" t="s">
        <v>849</v>
      </c>
      <c r="C91" s="214"/>
      <c r="D91" s="368" t="s">
        <v>921</v>
      </c>
      <c r="E91" s="368"/>
      <c r="F91" s="369" t="s">
        <v>850</v>
      </c>
      <c r="G91" s="369"/>
      <c r="H91" s="369"/>
      <c r="I91" s="369" t="s">
        <v>12</v>
      </c>
      <c r="J91" s="369"/>
      <c r="K91" s="275">
        <f>K92</f>
        <v>0</v>
      </c>
      <c r="L91" s="275">
        <f>L92</f>
        <v>0</v>
      </c>
      <c r="M91" s="281" t="e">
        <f t="shared" si="7"/>
        <v>#DIV/0!</v>
      </c>
    </row>
    <row r="92" spans="1:13" ht="24.75" customHeight="1" hidden="1" thickBot="1">
      <c r="A92" s="212"/>
      <c r="B92" s="215" t="s">
        <v>851</v>
      </c>
      <c r="C92" s="215"/>
      <c r="D92" s="371" t="s">
        <v>921</v>
      </c>
      <c r="E92" s="371"/>
      <c r="F92" s="372" t="s">
        <v>850</v>
      </c>
      <c r="G92" s="372"/>
      <c r="H92" s="372"/>
      <c r="I92" s="372" t="s">
        <v>45</v>
      </c>
      <c r="J92" s="372"/>
      <c r="K92" s="276"/>
      <c r="L92" s="276"/>
      <c r="M92" s="281" t="e">
        <f t="shared" si="7"/>
        <v>#DIV/0!</v>
      </c>
    </row>
    <row r="93" spans="1:13" ht="18.75" customHeight="1" thickBot="1">
      <c r="A93" s="212"/>
      <c r="B93" s="213" t="s">
        <v>65</v>
      </c>
      <c r="C93" s="213"/>
      <c r="D93" s="368" t="s">
        <v>66</v>
      </c>
      <c r="E93" s="368"/>
      <c r="F93" s="368" t="s">
        <v>11</v>
      </c>
      <c r="G93" s="368"/>
      <c r="H93" s="368"/>
      <c r="I93" s="368" t="s">
        <v>12</v>
      </c>
      <c r="J93" s="368"/>
      <c r="K93" s="274">
        <f>K94</f>
        <v>116.03</v>
      </c>
      <c r="L93" s="274">
        <f>L94</f>
        <v>11.93</v>
      </c>
      <c r="M93" s="281">
        <f t="shared" si="7"/>
        <v>0.102818236662932</v>
      </c>
    </row>
    <row r="94" spans="1:13" ht="21" customHeight="1" thickBot="1">
      <c r="A94" s="212"/>
      <c r="B94" s="213" t="s">
        <v>267</v>
      </c>
      <c r="C94" s="213"/>
      <c r="D94" s="368" t="s">
        <v>268</v>
      </c>
      <c r="E94" s="368"/>
      <c r="F94" s="368" t="s">
        <v>11</v>
      </c>
      <c r="G94" s="368"/>
      <c r="H94" s="368"/>
      <c r="I94" s="368" t="s">
        <v>12</v>
      </c>
      <c r="J94" s="368"/>
      <c r="K94" s="274">
        <f>K95+K98</f>
        <v>116.03</v>
      </c>
      <c r="L94" s="274">
        <f>L95+L98</f>
        <v>11.93</v>
      </c>
      <c r="M94" s="281">
        <f t="shared" si="7"/>
        <v>0.102818236662932</v>
      </c>
    </row>
    <row r="95" spans="1:13" ht="39" thickBot="1">
      <c r="A95" s="212"/>
      <c r="B95" s="214" t="s">
        <v>486</v>
      </c>
      <c r="C95" s="214"/>
      <c r="D95" s="369" t="s">
        <v>268</v>
      </c>
      <c r="E95" s="369"/>
      <c r="F95" s="369" t="s">
        <v>487</v>
      </c>
      <c r="G95" s="369"/>
      <c r="H95" s="369"/>
      <c r="I95" s="369" t="s">
        <v>12</v>
      </c>
      <c r="J95" s="369"/>
      <c r="K95" s="275">
        <f>K96</f>
        <v>116.03</v>
      </c>
      <c r="L95" s="275">
        <f>L96</f>
        <v>11.93</v>
      </c>
      <c r="M95" s="281">
        <f t="shared" si="7"/>
        <v>0.102818236662932</v>
      </c>
    </row>
    <row r="96" spans="1:13" ht="26.25" thickBot="1">
      <c r="A96" s="212"/>
      <c r="B96" s="214" t="s">
        <v>852</v>
      </c>
      <c r="C96" s="214"/>
      <c r="D96" s="369" t="s">
        <v>268</v>
      </c>
      <c r="E96" s="369"/>
      <c r="F96" s="369" t="s">
        <v>853</v>
      </c>
      <c r="G96" s="369"/>
      <c r="H96" s="369"/>
      <c r="I96" s="369" t="s">
        <v>12</v>
      </c>
      <c r="J96" s="369"/>
      <c r="K96" s="275">
        <f>K97</f>
        <v>116.03</v>
      </c>
      <c r="L96" s="275">
        <f>L97</f>
        <v>11.93</v>
      </c>
      <c r="M96" s="281">
        <f t="shared" si="7"/>
        <v>0.102818236662932</v>
      </c>
    </row>
    <row r="97" spans="1:13" ht="24.75" customHeight="1" thickBot="1">
      <c r="A97" s="212"/>
      <c r="B97" s="215" t="s">
        <v>779</v>
      </c>
      <c r="C97" s="217" t="s">
        <v>854</v>
      </c>
      <c r="D97" s="372" t="s">
        <v>268</v>
      </c>
      <c r="E97" s="372"/>
      <c r="F97" s="372" t="s">
        <v>853</v>
      </c>
      <c r="G97" s="372"/>
      <c r="H97" s="372"/>
      <c r="I97" s="372">
        <v>500</v>
      </c>
      <c r="J97" s="372"/>
      <c r="K97" s="276">
        <v>116.03</v>
      </c>
      <c r="L97" s="276">
        <v>11.93</v>
      </c>
      <c r="M97" s="285">
        <f t="shared" si="7"/>
        <v>0.102818236662932</v>
      </c>
    </row>
    <row r="98" spans="1:13" ht="39" hidden="1" thickBot="1">
      <c r="A98" s="212"/>
      <c r="B98" s="214" t="s">
        <v>855</v>
      </c>
      <c r="C98" s="214"/>
      <c r="D98" s="369" t="s">
        <v>268</v>
      </c>
      <c r="E98" s="369"/>
      <c r="F98" s="369" t="s">
        <v>856</v>
      </c>
      <c r="G98" s="369"/>
      <c r="H98" s="369"/>
      <c r="I98" s="369" t="s">
        <v>12</v>
      </c>
      <c r="J98" s="369"/>
      <c r="K98" s="275">
        <f>K99</f>
        <v>0</v>
      </c>
      <c r="L98" s="275">
        <f>L99</f>
        <v>0</v>
      </c>
      <c r="M98" s="281" t="e">
        <f t="shared" si="7"/>
        <v>#DIV/0!</v>
      </c>
    </row>
    <row r="99" spans="1:13" ht="16.5" hidden="1" thickBot="1">
      <c r="A99" s="212"/>
      <c r="B99" s="214" t="s">
        <v>857</v>
      </c>
      <c r="C99" s="214"/>
      <c r="D99" s="369" t="s">
        <v>268</v>
      </c>
      <c r="E99" s="369"/>
      <c r="F99" s="369" t="s">
        <v>858</v>
      </c>
      <c r="G99" s="369"/>
      <c r="H99" s="369"/>
      <c r="I99" s="369" t="s">
        <v>12</v>
      </c>
      <c r="J99" s="369"/>
      <c r="K99" s="275">
        <f>K100</f>
        <v>0</v>
      </c>
      <c r="L99" s="275">
        <f>L100</f>
        <v>0</v>
      </c>
      <c r="M99" s="281" t="e">
        <f t="shared" si="7"/>
        <v>#DIV/0!</v>
      </c>
    </row>
    <row r="100" spans="1:13" ht="24" customHeight="1" hidden="1" thickBot="1">
      <c r="A100" s="212"/>
      <c r="B100" s="215" t="s">
        <v>779</v>
      </c>
      <c r="C100" s="217" t="s">
        <v>859</v>
      </c>
      <c r="D100" s="372" t="s">
        <v>268</v>
      </c>
      <c r="E100" s="372"/>
      <c r="F100" s="372" t="s">
        <v>858</v>
      </c>
      <c r="G100" s="372"/>
      <c r="H100" s="372"/>
      <c r="I100" s="372">
        <v>500</v>
      </c>
      <c r="J100" s="372"/>
      <c r="K100" s="276"/>
      <c r="L100" s="276"/>
      <c r="M100" s="281" t="e">
        <f t="shared" si="7"/>
        <v>#DIV/0!</v>
      </c>
    </row>
    <row r="101" spans="1:13" ht="39" hidden="1" thickBot="1">
      <c r="A101" s="212"/>
      <c r="B101" s="213" t="s">
        <v>28</v>
      </c>
      <c r="C101" s="213"/>
      <c r="D101" s="368" t="s">
        <v>29</v>
      </c>
      <c r="E101" s="368"/>
      <c r="F101" s="368" t="s">
        <v>11</v>
      </c>
      <c r="G101" s="368"/>
      <c r="H101" s="368"/>
      <c r="I101" s="368" t="s">
        <v>12</v>
      </c>
      <c r="J101" s="368"/>
      <c r="K101" s="274">
        <f>K102</f>
        <v>0</v>
      </c>
      <c r="L101" s="274">
        <f>L102</f>
        <v>0</v>
      </c>
      <c r="M101" s="281" t="e">
        <f t="shared" si="7"/>
        <v>#DIV/0!</v>
      </c>
    </row>
    <row r="102" spans="1:13" ht="16.5" hidden="1" thickBot="1">
      <c r="A102" s="212"/>
      <c r="B102" s="213" t="s">
        <v>860</v>
      </c>
      <c r="C102" s="213"/>
      <c r="D102" s="368" t="s">
        <v>33</v>
      </c>
      <c r="E102" s="368"/>
      <c r="F102" s="368" t="s">
        <v>11</v>
      </c>
      <c r="G102" s="368"/>
      <c r="H102" s="368"/>
      <c r="I102" s="368" t="s">
        <v>12</v>
      </c>
      <c r="J102" s="368"/>
      <c r="K102" s="274">
        <f>K103+K106+K109</f>
        <v>0</v>
      </c>
      <c r="L102" s="274">
        <f>L103+L106+L109</f>
        <v>0</v>
      </c>
      <c r="M102" s="281" t="e">
        <f t="shared" si="7"/>
        <v>#DIV/0!</v>
      </c>
    </row>
    <row r="103" spans="1:13" ht="26.25" hidden="1" thickBot="1">
      <c r="A103" s="212"/>
      <c r="B103" s="214" t="s">
        <v>760</v>
      </c>
      <c r="C103" s="214"/>
      <c r="D103" s="369" t="s">
        <v>33</v>
      </c>
      <c r="E103" s="369"/>
      <c r="F103" s="369" t="s">
        <v>861</v>
      </c>
      <c r="G103" s="369"/>
      <c r="H103" s="369"/>
      <c r="I103" s="369" t="s">
        <v>12</v>
      </c>
      <c r="J103" s="369"/>
      <c r="K103" s="275">
        <f>K104</f>
        <v>0</v>
      </c>
      <c r="L103" s="275">
        <f>L104</f>
        <v>0</v>
      </c>
      <c r="M103" s="281" t="e">
        <f t="shared" si="7"/>
        <v>#DIV/0!</v>
      </c>
    </row>
    <row r="104" spans="1:13" ht="15.75" customHeight="1" hidden="1" thickBot="1">
      <c r="A104" s="212"/>
      <c r="B104" s="214" t="s">
        <v>760</v>
      </c>
      <c r="C104" s="214"/>
      <c r="D104" s="369" t="s">
        <v>922</v>
      </c>
      <c r="E104" s="369"/>
      <c r="F104" s="369" t="s">
        <v>861</v>
      </c>
      <c r="G104" s="369"/>
      <c r="H104" s="369"/>
      <c r="I104" s="369" t="s">
        <v>12</v>
      </c>
      <c r="J104" s="369"/>
      <c r="K104" s="275">
        <f>K105</f>
        <v>0</v>
      </c>
      <c r="L104" s="275">
        <f>L105</f>
        <v>0</v>
      </c>
      <c r="M104" s="281" t="e">
        <f t="shared" si="7"/>
        <v>#DIV/0!</v>
      </c>
    </row>
    <row r="105" spans="1:13" ht="64.5" hidden="1" thickBot="1">
      <c r="A105" s="212"/>
      <c r="B105" s="215" t="s">
        <v>862</v>
      </c>
      <c r="C105" s="217" t="s">
        <v>863</v>
      </c>
      <c r="D105" s="372" t="s">
        <v>33</v>
      </c>
      <c r="E105" s="372"/>
      <c r="F105" s="372" t="s">
        <v>861</v>
      </c>
      <c r="G105" s="372"/>
      <c r="H105" s="372"/>
      <c r="I105" s="372" t="s">
        <v>244</v>
      </c>
      <c r="J105" s="372"/>
      <c r="K105" s="276"/>
      <c r="L105" s="276"/>
      <c r="M105" s="281" t="e">
        <f t="shared" si="7"/>
        <v>#DIV/0!</v>
      </c>
    </row>
    <row r="106" spans="1:13" ht="15.75" customHeight="1" hidden="1" thickBot="1">
      <c r="A106" s="212"/>
      <c r="B106" s="214" t="s">
        <v>42</v>
      </c>
      <c r="C106" s="214"/>
      <c r="D106" s="368" t="s">
        <v>922</v>
      </c>
      <c r="E106" s="368"/>
      <c r="F106" s="369" t="s">
        <v>864</v>
      </c>
      <c r="G106" s="369"/>
      <c r="H106" s="369"/>
      <c r="I106" s="369" t="s">
        <v>12</v>
      </c>
      <c r="J106" s="369"/>
      <c r="K106" s="275">
        <f>K107</f>
        <v>0</v>
      </c>
      <c r="L106" s="275">
        <f>L107</f>
        <v>0</v>
      </c>
      <c r="M106" s="281" t="e">
        <f t="shared" si="7"/>
        <v>#DIV/0!</v>
      </c>
    </row>
    <row r="107" spans="1:13" ht="25.5" customHeight="1" hidden="1" thickBot="1">
      <c r="A107" s="212"/>
      <c r="B107" s="214" t="s">
        <v>37</v>
      </c>
      <c r="C107" s="214"/>
      <c r="D107" s="368" t="s">
        <v>922</v>
      </c>
      <c r="E107" s="368"/>
      <c r="F107" s="369" t="s">
        <v>865</v>
      </c>
      <c r="G107" s="369"/>
      <c r="H107" s="369"/>
      <c r="I107" s="369" t="s">
        <v>12</v>
      </c>
      <c r="J107" s="369"/>
      <c r="K107" s="275">
        <f>K108</f>
        <v>0</v>
      </c>
      <c r="L107" s="275">
        <f>L108</f>
        <v>0</v>
      </c>
      <c r="M107" s="281" t="e">
        <f t="shared" si="7"/>
        <v>#DIV/0!</v>
      </c>
    </row>
    <row r="108" spans="1:13" ht="25.5" customHeight="1" hidden="1" thickBot="1">
      <c r="A108" s="212"/>
      <c r="B108" s="215" t="s">
        <v>847</v>
      </c>
      <c r="C108" s="217" t="s">
        <v>866</v>
      </c>
      <c r="D108" s="371" t="s">
        <v>922</v>
      </c>
      <c r="E108" s="371"/>
      <c r="F108" s="372" t="s">
        <v>865</v>
      </c>
      <c r="G108" s="372"/>
      <c r="H108" s="372"/>
      <c r="I108" s="372" t="s">
        <v>525</v>
      </c>
      <c r="J108" s="372"/>
      <c r="K108" s="276"/>
      <c r="L108" s="276"/>
      <c r="M108" s="281" t="e">
        <f t="shared" si="7"/>
        <v>#DIV/0!</v>
      </c>
    </row>
    <row r="109" spans="1:13" ht="38.25" customHeight="1" hidden="1" thickBot="1">
      <c r="A109" s="212"/>
      <c r="B109" s="218" t="s">
        <v>867</v>
      </c>
      <c r="C109" s="214"/>
      <c r="D109" s="368" t="s">
        <v>922</v>
      </c>
      <c r="E109" s="368"/>
      <c r="F109" s="369" t="s">
        <v>868</v>
      </c>
      <c r="G109" s="369"/>
      <c r="H109" s="369"/>
      <c r="I109" s="369" t="s">
        <v>12</v>
      </c>
      <c r="J109" s="369"/>
      <c r="K109" s="275">
        <f>K110</f>
        <v>0</v>
      </c>
      <c r="L109" s="275">
        <f>L110</f>
        <v>0</v>
      </c>
      <c r="M109" s="281" t="e">
        <f t="shared" si="7"/>
        <v>#DIV/0!</v>
      </c>
    </row>
    <row r="110" spans="1:13" ht="38.25" customHeight="1" hidden="1" thickBot="1">
      <c r="A110" s="212"/>
      <c r="B110" s="214" t="s">
        <v>869</v>
      </c>
      <c r="C110" s="214"/>
      <c r="D110" s="368" t="s">
        <v>922</v>
      </c>
      <c r="E110" s="368"/>
      <c r="F110" s="369" t="s">
        <v>870</v>
      </c>
      <c r="G110" s="369"/>
      <c r="H110" s="369"/>
      <c r="I110" s="369" t="s">
        <v>12</v>
      </c>
      <c r="J110" s="369"/>
      <c r="K110" s="275">
        <f>K111</f>
        <v>0</v>
      </c>
      <c r="L110" s="275">
        <f>L111</f>
        <v>0</v>
      </c>
      <c r="M110" s="281" t="e">
        <f t="shared" si="7"/>
        <v>#DIV/0!</v>
      </c>
    </row>
    <row r="111" spans="1:13" ht="18" customHeight="1" hidden="1" thickBot="1">
      <c r="A111" s="212"/>
      <c r="B111" s="215" t="s">
        <v>790</v>
      </c>
      <c r="C111" s="215" t="s">
        <v>871</v>
      </c>
      <c r="D111" s="371" t="s">
        <v>922</v>
      </c>
      <c r="E111" s="371"/>
      <c r="F111" s="372" t="s">
        <v>870</v>
      </c>
      <c r="G111" s="372"/>
      <c r="H111" s="372"/>
      <c r="I111" s="372" t="s">
        <v>146</v>
      </c>
      <c r="J111" s="372"/>
      <c r="K111" s="276"/>
      <c r="L111" s="276"/>
      <c r="M111" s="281" t="e">
        <f t="shared" si="7"/>
        <v>#DIV/0!</v>
      </c>
    </row>
    <row r="112" spans="1:13" ht="26.25" thickBot="1">
      <c r="A112" s="212"/>
      <c r="B112" s="213" t="s">
        <v>872</v>
      </c>
      <c r="C112" s="213"/>
      <c r="D112" s="368" t="s">
        <v>530</v>
      </c>
      <c r="E112" s="368"/>
      <c r="F112" s="368" t="s">
        <v>11</v>
      </c>
      <c r="G112" s="368"/>
      <c r="H112" s="368"/>
      <c r="I112" s="368" t="s">
        <v>12</v>
      </c>
      <c r="J112" s="368"/>
      <c r="K112" s="274">
        <f aca="true" t="shared" si="8" ref="K112:L115">K113</f>
        <v>100</v>
      </c>
      <c r="L112" s="274">
        <f t="shared" si="8"/>
        <v>13.76</v>
      </c>
      <c r="M112" s="281">
        <f t="shared" si="7"/>
        <v>0.1376</v>
      </c>
    </row>
    <row r="113" spans="1:13" ht="16.5" thickBot="1">
      <c r="A113" s="212"/>
      <c r="B113" s="213" t="s">
        <v>873</v>
      </c>
      <c r="C113" s="213"/>
      <c r="D113" s="368" t="s">
        <v>896</v>
      </c>
      <c r="E113" s="368"/>
      <c r="F113" s="368" t="s">
        <v>11</v>
      </c>
      <c r="G113" s="368"/>
      <c r="H113" s="368"/>
      <c r="I113" s="368" t="s">
        <v>12</v>
      </c>
      <c r="J113" s="368"/>
      <c r="K113" s="274">
        <f t="shared" si="8"/>
        <v>100</v>
      </c>
      <c r="L113" s="274">
        <f t="shared" si="8"/>
        <v>13.76</v>
      </c>
      <c r="M113" s="281">
        <f t="shared" si="7"/>
        <v>0.1376</v>
      </c>
    </row>
    <row r="114" spans="1:13" ht="39" thickBot="1">
      <c r="A114" s="212"/>
      <c r="B114" s="214" t="s">
        <v>494</v>
      </c>
      <c r="C114" s="214"/>
      <c r="D114" s="369" t="s">
        <v>896</v>
      </c>
      <c r="E114" s="369"/>
      <c r="F114" s="369" t="s">
        <v>495</v>
      </c>
      <c r="G114" s="369"/>
      <c r="H114" s="369"/>
      <c r="I114" s="369" t="s">
        <v>12</v>
      </c>
      <c r="J114" s="369"/>
      <c r="K114" s="275">
        <f t="shared" si="8"/>
        <v>100</v>
      </c>
      <c r="L114" s="275">
        <f t="shared" si="8"/>
        <v>13.76</v>
      </c>
      <c r="M114" s="281">
        <f t="shared" si="7"/>
        <v>0.1376</v>
      </c>
    </row>
    <row r="115" spans="1:13" ht="39" thickBot="1">
      <c r="A115" s="212"/>
      <c r="B115" s="214" t="s">
        <v>874</v>
      </c>
      <c r="C115" s="214"/>
      <c r="D115" s="369" t="s">
        <v>896</v>
      </c>
      <c r="E115" s="369"/>
      <c r="F115" s="369" t="s">
        <v>875</v>
      </c>
      <c r="G115" s="369"/>
      <c r="H115" s="369"/>
      <c r="I115" s="369" t="s">
        <v>12</v>
      </c>
      <c r="J115" s="369"/>
      <c r="K115" s="275">
        <f t="shared" si="8"/>
        <v>100</v>
      </c>
      <c r="L115" s="275">
        <f t="shared" si="8"/>
        <v>13.76</v>
      </c>
      <c r="M115" s="281">
        <f t="shared" si="7"/>
        <v>0.1376</v>
      </c>
    </row>
    <row r="116" spans="1:13" ht="24.75" customHeight="1" thickBot="1">
      <c r="A116" s="212"/>
      <c r="B116" s="215" t="s">
        <v>779</v>
      </c>
      <c r="C116" s="217" t="s">
        <v>876</v>
      </c>
      <c r="D116" s="372" t="s">
        <v>896</v>
      </c>
      <c r="E116" s="372"/>
      <c r="F116" s="372" t="s">
        <v>875</v>
      </c>
      <c r="G116" s="372"/>
      <c r="H116" s="372"/>
      <c r="I116" s="372" t="s">
        <v>801</v>
      </c>
      <c r="J116" s="372"/>
      <c r="K116" s="276">
        <v>100</v>
      </c>
      <c r="L116" s="276">
        <v>13.76</v>
      </c>
      <c r="M116" s="285">
        <f t="shared" si="7"/>
        <v>0.1376</v>
      </c>
    </row>
    <row r="117" spans="1:13" ht="15.75" customHeight="1" hidden="1" thickBot="1">
      <c r="A117" s="212"/>
      <c r="B117" s="213" t="s">
        <v>506</v>
      </c>
      <c r="C117" s="213"/>
      <c r="D117" s="368">
        <v>10</v>
      </c>
      <c r="E117" s="368"/>
      <c r="F117" s="368" t="s">
        <v>11</v>
      </c>
      <c r="G117" s="368"/>
      <c r="H117" s="368"/>
      <c r="I117" s="368" t="s">
        <v>12</v>
      </c>
      <c r="J117" s="368"/>
      <c r="K117" s="274">
        <f aca="true" t="shared" si="9" ref="K117:L121">K118</f>
        <v>0</v>
      </c>
      <c r="L117" s="274">
        <f t="shared" si="9"/>
        <v>0</v>
      </c>
      <c r="M117" s="281" t="e">
        <f t="shared" si="7"/>
        <v>#DIV/0!</v>
      </c>
    </row>
    <row r="118" spans="1:13" ht="25.5" customHeight="1" hidden="1" thickBot="1">
      <c r="A118" s="212"/>
      <c r="B118" s="213" t="s">
        <v>403</v>
      </c>
      <c r="C118" s="213"/>
      <c r="D118" s="368">
        <v>10</v>
      </c>
      <c r="E118" s="368"/>
      <c r="F118" s="368" t="s">
        <v>11</v>
      </c>
      <c r="G118" s="368"/>
      <c r="H118" s="368"/>
      <c r="I118" s="368" t="s">
        <v>12</v>
      </c>
      <c r="J118" s="368"/>
      <c r="K118" s="274">
        <f t="shared" si="9"/>
        <v>0</v>
      </c>
      <c r="L118" s="274">
        <f t="shared" si="9"/>
        <v>0</v>
      </c>
      <c r="M118" s="281" t="e">
        <f t="shared" si="7"/>
        <v>#DIV/0!</v>
      </c>
    </row>
    <row r="119" spans="1:13" ht="25.5" customHeight="1" hidden="1" thickBot="1">
      <c r="A119" s="212"/>
      <c r="B119" s="214" t="s">
        <v>819</v>
      </c>
      <c r="C119" s="213"/>
      <c r="D119" s="369">
        <v>10</v>
      </c>
      <c r="E119" s="369"/>
      <c r="F119" s="369" t="s">
        <v>820</v>
      </c>
      <c r="G119" s="369"/>
      <c r="H119" s="369"/>
      <c r="I119" s="369" t="s">
        <v>12</v>
      </c>
      <c r="J119" s="369"/>
      <c r="K119" s="275">
        <f t="shared" si="9"/>
        <v>0</v>
      </c>
      <c r="L119" s="275">
        <f t="shared" si="9"/>
        <v>0</v>
      </c>
      <c r="M119" s="281" t="e">
        <f t="shared" si="7"/>
        <v>#DIV/0!</v>
      </c>
    </row>
    <row r="120" spans="1:13" ht="15.75" customHeight="1" hidden="1" thickBot="1">
      <c r="A120" s="212"/>
      <c r="B120" s="214" t="s">
        <v>851</v>
      </c>
      <c r="C120" s="214"/>
      <c r="D120" s="369" t="s">
        <v>703</v>
      </c>
      <c r="E120" s="369"/>
      <c r="F120" s="369" t="s">
        <v>820</v>
      </c>
      <c r="G120" s="369"/>
      <c r="H120" s="369"/>
      <c r="I120" s="369">
        <v>3</v>
      </c>
      <c r="J120" s="369"/>
      <c r="K120" s="275">
        <f t="shared" si="9"/>
        <v>0</v>
      </c>
      <c r="L120" s="275">
        <f t="shared" si="9"/>
        <v>0</v>
      </c>
      <c r="M120" s="281" t="e">
        <f t="shared" si="7"/>
        <v>#DIV/0!</v>
      </c>
    </row>
    <row r="121" spans="1:13" ht="25.5" customHeight="1" hidden="1" thickBot="1">
      <c r="A121" s="212"/>
      <c r="B121" s="214" t="s">
        <v>406</v>
      </c>
      <c r="C121" s="214"/>
      <c r="D121" s="369">
        <v>10</v>
      </c>
      <c r="E121" s="369"/>
      <c r="F121" s="369" t="s">
        <v>820</v>
      </c>
      <c r="G121" s="369"/>
      <c r="H121" s="369"/>
      <c r="I121" s="369" t="s">
        <v>374</v>
      </c>
      <c r="J121" s="369"/>
      <c r="K121" s="275">
        <f t="shared" si="9"/>
        <v>0</v>
      </c>
      <c r="L121" s="275">
        <f t="shared" si="9"/>
        <v>0</v>
      </c>
      <c r="M121" s="281" t="e">
        <f t="shared" si="7"/>
        <v>#DIV/0!</v>
      </c>
    </row>
    <row r="122" spans="1:13" ht="25.5" customHeight="1" hidden="1" thickBot="1">
      <c r="A122" s="212"/>
      <c r="B122" s="215" t="s">
        <v>779</v>
      </c>
      <c r="C122" s="215"/>
      <c r="D122" s="372">
        <v>10</v>
      </c>
      <c r="E122" s="372"/>
      <c r="F122" s="372" t="s">
        <v>820</v>
      </c>
      <c r="G122" s="372"/>
      <c r="H122" s="372"/>
      <c r="I122" s="372">
        <v>500</v>
      </c>
      <c r="J122" s="372"/>
      <c r="K122" s="276"/>
      <c r="L122" s="276"/>
      <c r="M122" s="281" t="e">
        <f t="shared" si="7"/>
        <v>#DIV/0!</v>
      </c>
    </row>
    <row r="123" spans="1:13" ht="16.5" thickBot="1">
      <c r="A123" s="212"/>
      <c r="B123" s="213" t="s">
        <v>702</v>
      </c>
      <c r="C123" s="213"/>
      <c r="D123" s="368" t="s">
        <v>703</v>
      </c>
      <c r="E123" s="368"/>
      <c r="F123" s="368" t="s">
        <v>11</v>
      </c>
      <c r="G123" s="368"/>
      <c r="H123" s="368"/>
      <c r="I123" s="368" t="s">
        <v>12</v>
      </c>
      <c r="J123" s="368"/>
      <c r="K123" s="274">
        <f>K125</f>
        <v>208.5</v>
      </c>
      <c r="L123" s="274">
        <f>L125</f>
        <v>52.12</v>
      </c>
      <c r="M123" s="281">
        <f t="shared" si="7"/>
        <v>0.24997601918465226</v>
      </c>
    </row>
    <row r="124" spans="1:13" ht="38.25" customHeight="1" hidden="1" thickBot="1">
      <c r="A124" s="212"/>
      <c r="B124" s="213" t="s">
        <v>877</v>
      </c>
      <c r="C124" s="213"/>
      <c r="D124" s="368">
        <v>11</v>
      </c>
      <c r="E124" s="368"/>
      <c r="F124" s="368" t="s">
        <v>11</v>
      </c>
      <c r="G124" s="368"/>
      <c r="H124" s="368"/>
      <c r="I124" s="368" t="s">
        <v>12</v>
      </c>
      <c r="J124" s="368"/>
      <c r="K124" s="275"/>
      <c r="L124" s="275"/>
      <c r="M124" s="281" t="e">
        <f t="shared" si="7"/>
        <v>#DIV/0!</v>
      </c>
    </row>
    <row r="125" spans="1:13" ht="39" thickBot="1">
      <c r="A125" s="212"/>
      <c r="B125" s="214" t="s">
        <v>878</v>
      </c>
      <c r="C125" s="214"/>
      <c r="D125" s="369" t="s">
        <v>899</v>
      </c>
      <c r="E125" s="369"/>
      <c r="F125" s="369" t="s">
        <v>11</v>
      </c>
      <c r="G125" s="369"/>
      <c r="H125" s="369"/>
      <c r="I125" s="369" t="s">
        <v>12</v>
      </c>
      <c r="J125" s="369"/>
      <c r="K125" s="275">
        <f>K126</f>
        <v>208.5</v>
      </c>
      <c r="L125" s="275">
        <f>L126</f>
        <v>52.12</v>
      </c>
      <c r="M125" s="281">
        <f t="shared" si="7"/>
        <v>0.24997601918465226</v>
      </c>
    </row>
    <row r="126" spans="1:13" ht="16.5" thickBot="1">
      <c r="A126" s="212"/>
      <c r="B126" s="219" t="s">
        <v>702</v>
      </c>
      <c r="C126" s="219"/>
      <c r="D126" s="378" t="s">
        <v>899</v>
      </c>
      <c r="E126" s="378"/>
      <c r="F126" s="378" t="s">
        <v>879</v>
      </c>
      <c r="G126" s="378"/>
      <c r="H126" s="378"/>
      <c r="I126" s="378" t="s">
        <v>12</v>
      </c>
      <c r="J126" s="378"/>
      <c r="K126" s="277">
        <f>K128+K129</f>
        <v>208.5</v>
      </c>
      <c r="L126" s="277">
        <f>L128+L129</f>
        <v>52.12</v>
      </c>
      <c r="M126" s="281">
        <f t="shared" si="7"/>
        <v>0.24997601918465226</v>
      </c>
    </row>
    <row r="127" spans="1:13" ht="25.5" customHeight="1" hidden="1" thickBot="1">
      <c r="A127" s="212"/>
      <c r="B127" s="214" t="s">
        <v>878</v>
      </c>
      <c r="C127" s="214"/>
      <c r="D127" s="369">
        <v>11</v>
      </c>
      <c r="E127" s="369"/>
      <c r="F127" s="369" t="s">
        <v>880</v>
      </c>
      <c r="G127" s="369"/>
      <c r="H127" s="369"/>
      <c r="I127" s="369">
        <v>0</v>
      </c>
      <c r="J127" s="369"/>
      <c r="K127" s="275">
        <f>K128</f>
        <v>0</v>
      </c>
      <c r="L127" s="275">
        <f>L128</f>
        <v>0</v>
      </c>
      <c r="M127" s="281" t="e">
        <f t="shared" si="7"/>
        <v>#DIV/0!</v>
      </c>
    </row>
    <row r="128" spans="1:13" ht="20.25" customHeight="1" hidden="1" thickBot="1">
      <c r="A128" s="212"/>
      <c r="B128" s="215" t="s">
        <v>881</v>
      </c>
      <c r="C128" s="217" t="s">
        <v>882</v>
      </c>
      <c r="D128" s="372">
        <v>11</v>
      </c>
      <c r="E128" s="372"/>
      <c r="F128" s="372" t="s">
        <v>880</v>
      </c>
      <c r="G128" s="372"/>
      <c r="H128" s="372"/>
      <c r="I128" s="372">
        <v>17</v>
      </c>
      <c r="J128" s="372"/>
      <c r="K128" s="276"/>
      <c r="L128" s="276"/>
      <c r="M128" s="281" t="e">
        <f t="shared" si="7"/>
        <v>#DIV/0!</v>
      </c>
    </row>
    <row r="129" spans="1:13" ht="145.5" customHeight="1" thickBot="1">
      <c r="A129" s="212"/>
      <c r="B129" s="220" t="s">
        <v>883</v>
      </c>
      <c r="C129" s="214"/>
      <c r="D129" s="369" t="s">
        <v>899</v>
      </c>
      <c r="E129" s="369"/>
      <c r="F129" s="369" t="s">
        <v>884</v>
      </c>
      <c r="G129" s="369"/>
      <c r="H129" s="369"/>
      <c r="I129" s="369" t="s">
        <v>12</v>
      </c>
      <c r="J129" s="369"/>
      <c r="K129" s="275">
        <f>K130</f>
        <v>208.5</v>
      </c>
      <c r="L129" s="275">
        <f>L130</f>
        <v>52.12</v>
      </c>
      <c r="M129" s="281">
        <f t="shared" si="7"/>
        <v>0.24997601918465226</v>
      </c>
    </row>
    <row r="130" spans="1:13" ht="24.75" customHeight="1" thickBot="1">
      <c r="A130" s="212"/>
      <c r="B130" s="215" t="s">
        <v>881</v>
      </c>
      <c r="C130" s="221"/>
      <c r="D130" s="366" t="s">
        <v>899</v>
      </c>
      <c r="E130" s="366"/>
      <c r="F130" s="366" t="s">
        <v>884</v>
      </c>
      <c r="G130" s="366"/>
      <c r="H130" s="366"/>
      <c r="I130" s="366" t="s">
        <v>187</v>
      </c>
      <c r="J130" s="366"/>
      <c r="K130" s="276">
        <v>208.5</v>
      </c>
      <c r="L130" s="276">
        <v>52.12</v>
      </c>
      <c r="M130" s="285">
        <f t="shared" si="7"/>
        <v>0.24997601918465226</v>
      </c>
    </row>
    <row r="131" spans="1:13" ht="36" customHeight="1" hidden="1" thickBot="1">
      <c r="A131" s="222" t="s">
        <v>637</v>
      </c>
      <c r="B131" s="362" t="s">
        <v>885</v>
      </c>
      <c r="C131" s="361"/>
      <c r="D131" s="361"/>
      <c r="E131" s="361"/>
      <c r="F131" s="361"/>
      <c r="G131" s="361"/>
      <c r="H131" s="361"/>
      <c r="I131" s="361"/>
      <c r="J131" s="377"/>
      <c r="K131" s="254">
        <f>K132+K143</f>
        <v>6742.799999999999</v>
      </c>
      <c r="L131" s="254">
        <f>L132+L143</f>
        <v>1377.2100000000003</v>
      </c>
      <c r="M131" s="281">
        <f t="shared" si="7"/>
        <v>0.20424897668624317</v>
      </c>
    </row>
    <row r="132" spans="1:13" ht="39" thickBot="1">
      <c r="A132" s="212"/>
      <c r="B132" s="223" t="s">
        <v>28</v>
      </c>
      <c r="C132" s="223"/>
      <c r="D132" s="375" t="s">
        <v>922</v>
      </c>
      <c r="E132" s="375"/>
      <c r="F132" s="375" t="s">
        <v>11</v>
      </c>
      <c r="G132" s="375"/>
      <c r="H132" s="375"/>
      <c r="I132" s="375" t="s">
        <v>12</v>
      </c>
      <c r="J132" s="376"/>
      <c r="K132" s="224">
        <f>K133</f>
        <v>6013.799999999999</v>
      </c>
      <c r="L132" s="224">
        <f>L133</f>
        <v>1274.8100000000002</v>
      </c>
      <c r="M132" s="281">
        <f t="shared" si="7"/>
        <v>0.21198077754497993</v>
      </c>
    </row>
    <row r="133" spans="1:13" ht="16.5" thickBot="1">
      <c r="A133" s="212"/>
      <c r="B133" s="213" t="s">
        <v>860</v>
      </c>
      <c r="C133" s="213"/>
      <c r="D133" s="368" t="s">
        <v>922</v>
      </c>
      <c r="E133" s="368"/>
      <c r="F133" s="368" t="s">
        <v>11</v>
      </c>
      <c r="G133" s="368"/>
      <c r="H133" s="368"/>
      <c r="I133" s="368" t="s">
        <v>12</v>
      </c>
      <c r="J133" s="374"/>
      <c r="K133" s="225">
        <f>K134+K137+K140</f>
        <v>6013.799999999999</v>
      </c>
      <c r="L133" s="225">
        <f>L134+L137+L140</f>
        <v>1274.8100000000002</v>
      </c>
      <c r="M133" s="281">
        <f t="shared" si="7"/>
        <v>0.21198077754497993</v>
      </c>
    </row>
    <row r="134" spans="1:13" ht="39" thickBot="1">
      <c r="A134" s="212"/>
      <c r="B134" s="214" t="s">
        <v>247</v>
      </c>
      <c r="C134" s="214"/>
      <c r="D134" s="368" t="s">
        <v>922</v>
      </c>
      <c r="E134" s="368"/>
      <c r="F134" s="369" t="s">
        <v>864</v>
      </c>
      <c r="G134" s="369"/>
      <c r="H134" s="369"/>
      <c r="I134" s="369" t="s">
        <v>12</v>
      </c>
      <c r="J134" s="370"/>
      <c r="K134" s="226">
        <f>K135</f>
        <v>5437.9</v>
      </c>
      <c r="L134" s="226">
        <f>L135</f>
        <v>1211.93</v>
      </c>
      <c r="M134" s="281">
        <f t="shared" si="7"/>
        <v>0.22286728332628408</v>
      </c>
    </row>
    <row r="135" spans="1:13" ht="26.25" thickBot="1">
      <c r="A135" s="212"/>
      <c r="B135" s="214" t="s">
        <v>37</v>
      </c>
      <c r="C135" s="214"/>
      <c r="D135" s="368" t="s">
        <v>922</v>
      </c>
      <c r="E135" s="368"/>
      <c r="F135" s="369" t="s">
        <v>886</v>
      </c>
      <c r="G135" s="369"/>
      <c r="H135" s="369"/>
      <c r="I135" s="369" t="s">
        <v>12</v>
      </c>
      <c r="J135" s="370"/>
      <c r="K135" s="226">
        <f>K136</f>
        <v>5437.9</v>
      </c>
      <c r="L135" s="226">
        <f>L136</f>
        <v>1211.93</v>
      </c>
      <c r="M135" s="281">
        <f t="shared" si="7"/>
        <v>0.22286728332628408</v>
      </c>
    </row>
    <row r="136" spans="1:13" ht="26.25" thickBot="1">
      <c r="A136" s="212"/>
      <c r="B136" s="215" t="s">
        <v>847</v>
      </c>
      <c r="C136" s="217" t="s">
        <v>863</v>
      </c>
      <c r="D136" s="371" t="s">
        <v>922</v>
      </c>
      <c r="E136" s="371"/>
      <c r="F136" s="372" t="s">
        <v>886</v>
      </c>
      <c r="G136" s="372"/>
      <c r="H136" s="372"/>
      <c r="I136" s="372" t="s">
        <v>525</v>
      </c>
      <c r="J136" s="373"/>
      <c r="K136" s="227">
        <v>5437.9</v>
      </c>
      <c r="L136" s="227">
        <v>1211.93</v>
      </c>
      <c r="M136" s="285">
        <f t="shared" si="7"/>
        <v>0.22286728332628408</v>
      </c>
    </row>
    <row r="137" spans="1:13" ht="16.5" thickBot="1">
      <c r="A137" s="212"/>
      <c r="B137" s="214" t="s">
        <v>42</v>
      </c>
      <c r="C137" s="214"/>
      <c r="D137" s="368" t="s">
        <v>922</v>
      </c>
      <c r="E137" s="368"/>
      <c r="F137" s="369" t="s">
        <v>864</v>
      </c>
      <c r="G137" s="369"/>
      <c r="H137" s="369"/>
      <c r="I137" s="369" t="s">
        <v>12</v>
      </c>
      <c r="J137" s="370"/>
      <c r="K137" s="226">
        <f>K138</f>
        <v>575.9</v>
      </c>
      <c r="L137" s="226">
        <f>L138</f>
        <v>62.88</v>
      </c>
      <c r="M137" s="281">
        <f aca="true" t="shared" si="10" ref="M137:M149">L137/K137</f>
        <v>0.10918562250390694</v>
      </c>
    </row>
    <row r="138" spans="1:13" ht="26.25" thickBot="1">
      <c r="A138" s="212"/>
      <c r="B138" s="214" t="s">
        <v>37</v>
      </c>
      <c r="C138" s="214"/>
      <c r="D138" s="368" t="s">
        <v>922</v>
      </c>
      <c r="E138" s="368"/>
      <c r="F138" s="369" t="s">
        <v>865</v>
      </c>
      <c r="G138" s="369"/>
      <c r="H138" s="369"/>
      <c r="I138" s="369" t="s">
        <v>12</v>
      </c>
      <c r="J138" s="370"/>
      <c r="K138" s="226">
        <f>K139</f>
        <v>575.9</v>
      </c>
      <c r="L138" s="226">
        <f>L139</f>
        <v>62.88</v>
      </c>
      <c r="M138" s="281">
        <f t="shared" si="10"/>
        <v>0.10918562250390694</v>
      </c>
    </row>
    <row r="139" spans="1:13" ht="26.25" thickBot="1">
      <c r="A139" s="212"/>
      <c r="B139" s="215" t="s">
        <v>847</v>
      </c>
      <c r="C139" s="217" t="s">
        <v>866</v>
      </c>
      <c r="D139" s="371" t="s">
        <v>922</v>
      </c>
      <c r="E139" s="371"/>
      <c r="F139" s="372" t="s">
        <v>865</v>
      </c>
      <c r="G139" s="372"/>
      <c r="H139" s="372"/>
      <c r="I139" s="372" t="s">
        <v>525</v>
      </c>
      <c r="J139" s="373"/>
      <c r="K139" s="227">
        <v>575.9</v>
      </c>
      <c r="L139" s="227">
        <v>62.88</v>
      </c>
      <c r="M139" s="285">
        <f t="shared" si="10"/>
        <v>0.10918562250390694</v>
      </c>
    </row>
    <row r="140" spans="1:13" ht="38.25" customHeight="1" hidden="1" thickBot="1">
      <c r="A140" s="212"/>
      <c r="B140" s="218" t="s">
        <v>867</v>
      </c>
      <c r="C140" s="214"/>
      <c r="D140" s="368" t="s">
        <v>922</v>
      </c>
      <c r="E140" s="368"/>
      <c r="F140" s="369" t="s">
        <v>868</v>
      </c>
      <c r="G140" s="369"/>
      <c r="H140" s="369"/>
      <c r="I140" s="369" t="s">
        <v>12</v>
      </c>
      <c r="J140" s="370"/>
      <c r="K140" s="226">
        <f>K141</f>
        <v>0</v>
      </c>
      <c r="L140" s="226">
        <f>L141</f>
        <v>0</v>
      </c>
      <c r="M140" s="281" t="e">
        <f t="shared" si="10"/>
        <v>#DIV/0!</v>
      </c>
    </row>
    <row r="141" spans="1:13" ht="38.25" customHeight="1" hidden="1" thickBot="1">
      <c r="A141" s="212"/>
      <c r="B141" s="214" t="s">
        <v>869</v>
      </c>
      <c r="C141" s="214"/>
      <c r="D141" s="368" t="s">
        <v>922</v>
      </c>
      <c r="E141" s="368"/>
      <c r="F141" s="369" t="s">
        <v>870</v>
      </c>
      <c r="G141" s="369"/>
      <c r="H141" s="369"/>
      <c r="I141" s="369" t="s">
        <v>12</v>
      </c>
      <c r="J141" s="370"/>
      <c r="K141" s="226">
        <f>K142</f>
        <v>0</v>
      </c>
      <c r="L141" s="226">
        <f>L142</f>
        <v>0</v>
      </c>
      <c r="M141" s="281" t="e">
        <f t="shared" si="10"/>
        <v>#DIV/0!</v>
      </c>
    </row>
    <row r="142" spans="1:13" ht="19.5" customHeight="1" hidden="1" thickBot="1">
      <c r="A142" s="212"/>
      <c r="B142" s="215" t="s">
        <v>790</v>
      </c>
      <c r="C142" s="215" t="s">
        <v>887</v>
      </c>
      <c r="D142" s="371" t="s">
        <v>922</v>
      </c>
      <c r="E142" s="371"/>
      <c r="F142" s="372" t="s">
        <v>870</v>
      </c>
      <c r="G142" s="372"/>
      <c r="H142" s="372"/>
      <c r="I142" s="372" t="s">
        <v>146</v>
      </c>
      <c r="J142" s="373"/>
      <c r="K142" s="227"/>
      <c r="L142" s="227"/>
      <c r="M142" s="281" t="e">
        <f t="shared" si="10"/>
        <v>#DIV/0!</v>
      </c>
    </row>
    <row r="143" spans="1:13" ht="26.25" thickBot="1">
      <c r="A143" s="212"/>
      <c r="B143" s="213" t="s">
        <v>872</v>
      </c>
      <c r="C143" s="213"/>
      <c r="D143" s="368" t="s">
        <v>923</v>
      </c>
      <c r="E143" s="368"/>
      <c r="F143" s="368" t="s">
        <v>11</v>
      </c>
      <c r="G143" s="368"/>
      <c r="H143" s="368"/>
      <c r="I143" s="368" t="s">
        <v>12</v>
      </c>
      <c r="J143" s="374"/>
      <c r="K143" s="225">
        <f aca="true" t="shared" si="11" ref="K143:L145">K144</f>
        <v>729</v>
      </c>
      <c r="L143" s="225">
        <f t="shared" si="11"/>
        <v>102.4</v>
      </c>
      <c r="M143" s="281">
        <f t="shared" si="10"/>
        <v>0.14046639231824418</v>
      </c>
    </row>
    <row r="144" spans="1:13" ht="16.5" thickBot="1">
      <c r="A144" s="212"/>
      <c r="B144" s="213" t="s">
        <v>873</v>
      </c>
      <c r="C144" s="213"/>
      <c r="D144" s="368" t="s">
        <v>923</v>
      </c>
      <c r="E144" s="368"/>
      <c r="F144" s="368" t="s">
        <v>11</v>
      </c>
      <c r="G144" s="368"/>
      <c r="H144" s="368"/>
      <c r="I144" s="368" t="s">
        <v>12</v>
      </c>
      <c r="J144" s="374"/>
      <c r="K144" s="225">
        <f t="shared" si="11"/>
        <v>729</v>
      </c>
      <c r="L144" s="225">
        <f t="shared" si="11"/>
        <v>102.4</v>
      </c>
      <c r="M144" s="281">
        <f t="shared" si="10"/>
        <v>0.14046639231824418</v>
      </c>
    </row>
    <row r="145" spans="1:13" ht="39" thickBot="1">
      <c r="A145" s="212"/>
      <c r="B145" s="214" t="s">
        <v>494</v>
      </c>
      <c r="C145" s="214"/>
      <c r="D145" s="368" t="s">
        <v>923</v>
      </c>
      <c r="E145" s="368"/>
      <c r="F145" s="369" t="s">
        <v>495</v>
      </c>
      <c r="G145" s="369"/>
      <c r="H145" s="369"/>
      <c r="I145" s="369" t="s">
        <v>12</v>
      </c>
      <c r="J145" s="370"/>
      <c r="K145" s="226">
        <f t="shared" si="11"/>
        <v>729</v>
      </c>
      <c r="L145" s="226">
        <f t="shared" si="11"/>
        <v>102.4</v>
      </c>
      <c r="M145" s="281">
        <f t="shared" si="10"/>
        <v>0.14046639231824418</v>
      </c>
    </row>
    <row r="146" spans="1:13" ht="39" thickBot="1">
      <c r="A146" s="212"/>
      <c r="B146" s="214" t="s">
        <v>874</v>
      </c>
      <c r="C146" s="214"/>
      <c r="D146" s="368" t="s">
        <v>923</v>
      </c>
      <c r="E146" s="368"/>
      <c r="F146" s="369" t="s">
        <v>875</v>
      </c>
      <c r="G146" s="369"/>
      <c r="H146" s="369"/>
      <c r="I146" s="369" t="s">
        <v>12</v>
      </c>
      <c r="J146" s="370"/>
      <c r="K146" s="226">
        <f>K147+K148</f>
        <v>729</v>
      </c>
      <c r="L146" s="226">
        <f>L147+L148</f>
        <v>102.4</v>
      </c>
      <c r="M146" s="281">
        <f t="shared" si="10"/>
        <v>0.14046639231824418</v>
      </c>
    </row>
    <row r="147" spans="1:13" ht="22.5" customHeight="1" thickBot="1">
      <c r="A147" s="212"/>
      <c r="B147" s="215" t="s">
        <v>847</v>
      </c>
      <c r="C147" s="228" t="s">
        <v>888</v>
      </c>
      <c r="D147" s="371" t="s">
        <v>923</v>
      </c>
      <c r="E147" s="371"/>
      <c r="F147" s="372" t="s">
        <v>875</v>
      </c>
      <c r="G147" s="372"/>
      <c r="H147" s="372"/>
      <c r="I147" s="372" t="s">
        <v>525</v>
      </c>
      <c r="J147" s="373"/>
      <c r="K147" s="227">
        <v>729</v>
      </c>
      <c r="L147" s="227">
        <v>102.4</v>
      </c>
      <c r="M147" s="285">
        <f t="shared" si="10"/>
        <v>0.14046639231824418</v>
      </c>
    </row>
    <row r="148" spans="1:13" ht="27" customHeight="1" hidden="1" thickBot="1">
      <c r="A148" s="229"/>
      <c r="B148" s="221" t="s">
        <v>779</v>
      </c>
      <c r="C148" s="217" t="s">
        <v>876</v>
      </c>
      <c r="D148" s="365" t="s">
        <v>923</v>
      </c>
      <c r="E148" s="365"/>
      <c r="F148" s="366" t="s">
        <v>875</v>
      </c>
      <c r="G148" s="366"/>
      <c r="H148" s="366"/>
      <c r="I148" s="366" t="s">
        <v>801</v>
      </c>
      <c r="J148" s="367"/>
      <c r="K148" s="230"/>
      <c r="L148" s="230"/>
      <c r="M148" s="281" t="e">
        <f t="shared" si="10"/>
        <v>#DIV/0!</v>
      </c>
    </row>
    <row r="149" spans="1:13" ht="19.5" customHeight="1" thickBot="1">
      <c r="A149" s="358" t="s">
        <v>889</v>
      </c>
      <c r="B149" s="359"/>
      <c r="C149" s="359"/>
      <c r="D149" s="359"/>
      <c r="E149" s="359"/>
      <c r="F149" s="359"/>
      <c r="G149" s="359"/>
      <c r="H149" s="359"/>
      <c r="I149" s="359"/>
      <c r="J149" s="359"/>
      <c r="K149" s="231">
        <f>K8+K131</f>
        <v>20893.199999999997</v>
      </c>
      <c r="L149" s="231">
        <f>L8+L131</f>
        <v>2731.8500000000004</v>
      </c>
      <c r="M149" s="285">
        <f t="shared" si="10"/>
        <v>0.13075306798384168</v>
      </c>
    </row>
    <row r="150" spans="2:11" ht="15.75" customHeight="1"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</row>
    <row r="151" spans="2:11" ht="15.75" customHeight="1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</row>
    <row r="152" spans="2:11" ht="15.75" customHeight="1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</row>
    <row r="153" spans="2:11" ht="24" customHeight="1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2:11" ht="0.75" customHeight="1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</row>
    <row r="155" spans="2:11" ht="15.75" customHeight="1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</row>
    <row r="156" spans="2:11" ht="25.5" customHeight="1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</row>
    <row r="157" spans="2:11" ht="15.75" customHeight="1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</row>
    <row r="158" spans="2:11" ht="25.5" customHeight="1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</row>
    <row r="159" spans="2:11" ht="15.75" customHeigh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</row>
    <row r="160" spans="2:11" ht="15.75" customHeight="1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</row>
    <row r="161" spans="2:11" ht="15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12.7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</row>
    <row r="163" spans="2:11" ht="15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15.75" customHeight="1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</row>
    <row r="165" spans="2:11" ht="21" customHeight="1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</row>
    <row r="166" spans="2:11" ht="25.5" customHeight="1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</row>
    <row r="167" spans="2:11" ht="22.5" customHeight="1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</row>
    <row r="168" spans="2:11" ht="25.5" customHeight="1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</row>
    <row r="169" spans="2:11" ht="17.25" customHeight="1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</row>
    <row r="170" spans="2:11" ht="15.75" customHeight="1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</row>
    <row r="171" spans="2:11" ht="32.25" customHeight="1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</row>
    <row r="172" spans="2:11" ht="23.25" customHeight="1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2:11" ht="25.5" customHeight="1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</row>
    <row r="174" spans="2:11" ht="25.5" customHeight="1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</row>
    <row r="175" spans="2:11" ht="25.5" customHeight="1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</row>
    <row r="176" spans="2:11" ht="25.5" customHeight="1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</row>
    <row r="177" spans="2:11" ht="25.5" customHeight="1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</row>
    <row r="178" spans="2:11" ht="19.5" customHeight="1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</row>
    <row r="179" spans="2:11" ht="25.5" customHeight="1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2:11" ht="74.25" customHeight="1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</row>
    <row r="181" spans="2:11" ht="25.5" customHeight="1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</row>
    <row r="182" spans="2:11" ht="31.5" customHeight="1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</row>
    <row r="183" spans="2:11" ht="0.75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2:11" ht="12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</row>
    <row r="185" spans="2:11" ht="21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</row>
    <row r="186" spans="2:11" ht="33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27" customHeight="1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</row>
    <row r="188" spans="2:11" ht="0.75" customHeight="1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</row>
    <row r="189" spans="2:11" ht="25.5" customHeight="1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</row>
    <row r="190" spans="2:11" ht="25.5" customHeight="1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2:11" ht="15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25.5" customHeight="1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</row>
    <row r="193" spans="2:11" ht="25.5" customHeight="1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</row>
    <row r="194" spans="2:11" ht="51" customHeight="1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</row>
    <row r="195" spans="2:11" ht="25.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5.75" customHeight="1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</row>
    <row r="197" spans="2:11" ht="25.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9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ht="25.5" customHeight="1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</row>
    <row r="200" spans="2:11" ht="15.75" customHeight="1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</row>
    <row r="201" spans="2:11" ht="25.5" customHeight="1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</row>
    <row r="202" spans="2:11" ht="25.5" customHeight="1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</row>
    <row r="203" spans="2:11" ht="25.5" customHeight="1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2:11" ht="51" customHeight="1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</row>
    <row r="205" spans="2:11" ht="25.5" customHeight="1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</row>
    <row r="206" spans="2:11" ht="41.25" customHeight="1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</row>
    <row r="207" spans="2:11" ht="15.75" customHeight="1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</row>
    <row r="208" spans="2:11" ht="15.75" customHeight="1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</row>
    <row r="209" spans="2:11" ht="43.5" customHeight="1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</row>
    <row r="210" spans="2:11" ht="15.75" customHeight="1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</row>
    <row r="211" spans="2:11" ht="25.5" customHeight="1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</row>
    <row r="212" spans="2:11" ht="15.75" customHeight="1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</row>
    <row r="213" spans="2:11" ht="15.75" customHeight="1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</row>
    <row r="214" spans="2:11" ht="25.5" customHeight="1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</row>
    <row r="215" spans="2:11" ht="36.75" customHeight="1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</row>
    <row r="216" spans="2:11" ht="21" customHeight="1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</row>
    <row r="217" spans="2:11" ht="29.25" customHeight="1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2:11" ht="41.25" customHeight="1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</row>
    <row r="219" spans="2:11" ht="15.75" customHeight="1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</row>
    <row r="220" spans="2:11" ht="25.5" customHeight="1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</row>
    <row r="221" spans="2:11" ht="25.5" customHeight="1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</row>
    <row r="222" spans="2:11" ht="0.75" customHeight="1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</row>
    <row r="223" spans="2:11" ht="15.75" customHeight="1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</row>
    <row r="224" spans="2:11" ht="15.75" customHeight="1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</row>
    <row r="225" spans="2:11" ht="25.5" customHeight="1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</row>
    <row r="226" spans="2:11" ht="38.25" customHeight="1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2:11" ht="15.75" customHeight="1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2:11" ht="29.25" customHeight="1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</row>
    <row r="229" spans="2:11" ht="255" customHeight="1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</row>
    <row r="230" spans="2:11" ht="58.5" customHeight="1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</row>
    <row r="231" spans="2:11" ht="25.5" customHeight="1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</row>
    <row r="232" spans="2:11" ht="42.75" customHeight="1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</row>
    <row r="233" spans="2:11" ht="51" customHeight="1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</row>
    <row r="234" spans="2:11" ht="0.75" customHeight="1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</row>
    <row r="235" spans="2:11" ht="15.75" customHeight="1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</row>
    <row r="236" spans="2:11" ht="38.25" customHeight="1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</row>
    <row r="237" spans="2:11" ht="15.75" customHeight="1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</row>
    <row r="238" spans="2:11" ht="12.7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2:11" ht="15.75" customHeight="1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</row>
    <row r="240" spans="2:11" ht="51" customHeight="1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</row>
    <row r="241" spans="2:11" ht="15.75" customHeight="1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</row>
    <row r="242" spans="2:11" ht="25.5" customHeight="1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</row>
    <row r="243" spans="2:11" ht="15.75" customHeight="1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</row>
    <row r="244" spans="2:11" ht="12.7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</row>
    <row r="245" spans="2:11" ht="15.75" customHeight="1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</row>
    <row r="246" spans="2:11" ht="0.75" customHeight="1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</row>
    <row r="247" spans="2:11" ht="15.75" customHeight="1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</row>
    <row r="248" spans="2:11" ht="36.75" customHeight="1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</row>
    <row r="249" spans="2:11" ht="25.5" customHeight="1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</row>
    <row r="250" spans="2:11" ht="81" customHeight="1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</row>
    <row r="251" spans="2:11" ht="24.75" customHeight="1"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</row>
    <row r="252" spans="2:11" ht="42.75" customHeight="1"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</row>
    <row r="253" spans="2:11" ht="15.75" customHeight="1"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</row>
    <row r="254" spans="2:11" ht="44.25" customHeight="1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</row>
    <row r="255" spans="2:11" ht="15.75" customHeight="1"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</row>
    <row r="256" spans="2:11" ht="61.5" customHeight="1"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</row>
    <row r="257" spans="2:11" ht="15.75" customHeight="1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</row>
    <row r="258" spans="2:11" ht="1.5" customHeight="1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</row>
    <row r="259" spans="2:11" ht="15" customHeight="1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</row>
    <row r="260" spans="2:11" ht="51" customHeight="1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</row>
    <row r="261" spans="2:11" ht="15.75" customHeight="1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</row>
    <row r="262" spans="2:11" ht="47.25" customHeight="1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2:11" ht="15.75" customHeight="1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</row>
    <row r="264" spans="2:11" ht="25.5" customHeight="1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</row>
    <row r="265" spans="2:11" ht="15.75" customHeight="1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2:11" ht="38.25" customHeight="1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</row>
    <row r="267" spans="2:11" ht="0.75" customHeight="1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</row>
    <row r="268" spans="2:11" ht="25.5" customHeight="1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</row>
    <row r="269" spans="2:11" ht="15.75" customHeight="1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</row>
    <row r="270" spans="2:11" ht="25.5" customHeight="1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</row>
    <row r="271" spans="2:11" ht="15.75" customHeight="1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</row>
    <row r="272" spans="2:11" ht="15.75" customHeight="1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</row>
    <row r="273" spans="2:11" ht="15.75" customHeight="1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</row>
    <row r="274" spans="2:11" ht="25.5" customHeight="1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51" customHeight="1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</row>
    <row r="276" spans="2:11" ht="0.75" customHeight="1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</row>
    <row r="277" spans="2:11" ht="0.75" customHeight="1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</row>
    <row r="278" spans="2:11" ht="15.75" customHeight="1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</row>
    <row r="279" spans="2:11" ht="15.75" customHeight="1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2:11" ht="15.75" customHeight="1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</row>
    <row r="281" spans="2:11" ht="15.75" customHeight="1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</row>
    <row r="282" spans="2:11" ht="25.5" customHeight="1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</row>
    <row r="283" spans="2:11" ht="15.75" customHeight="1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</row>
    <row r="284" spans="2:11" ht="24.75" customHeight="1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</row>
    <row r="285" spans="2:11" ht="54.75" customHeight="1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</row>
    <row r="286" spans="2:11" ht="18" customHeight="1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</row>
    <row r="287" spans="2:11" ht="30" customHeight="1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</row>
    <row r="288" spans="2:11" ht="25.5" customHeight="1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</row>
    <row r="289" spans="2:11" ht="15.75" customHeight="1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</row>
    <row r="290" spans="2:11" ht="15.75" customHeight="1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</row>
    <row r="291" spans="2:11" ht="25.5" customHeight="1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</row>
    <row r="292" spans="2:11" ht="12.7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</row>
    <row r="293" spans="2:11" ht="12.7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</row>
  </sheetData>
  <sheetProtection/>
  <mergeCells count="430">
    <mergeCell ref="E1:K1"/>
    <mergeCell ref="E2:K2"/>
    <mergeCell ref="A3:B3"/>
    <mergeCell ref="C3:D3"/>
    <mergeCell ref="B8:J8"/>
    <mergeCell ref="D9:E9"/>
    <mergeCell ref="F9:H9"/>
    <mergeCell ref="I9:J9"/>
    <mergeCell ref="E4:K4"/>
    <mergeCell ref="D7:E7"/>
    <mergeCell ref="F7:H7"/>
    <mergeCell ref="I7:J7"/>
    <mergeCell ref="A5:M5"/>
    <mergeCell ref="A6:M6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30:E130"/>
    <mergeCell ref="F130:H130"/>
    <mergeCell ref="I130:J130"/>
    <mergeCell ref="B131:J131"/>
    <mergeCell ref="D128:E128"/>
    <mergeCell ref="F128:H128"/>
    <mergeCell ref="I128:J128"/>
    <mergeCell ref="D129:E129"/>
    <mergeCell ref="F129:H129"/>
    <mergeCell ref="I129:J129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8:E148"/>
    <mergeCell ref="F148:H148"/>
    <mergeCell ref="I148:J148"/>
    <mergeCell ref="A149:J149"/>
    <mergeCell ref="D146:E146"/>
    <mergeCell ref="F146:H146"/>
    <mergeCell ref="I146:J146"/>
    <mergeCell ref="D147:E147"/>
    <mergeCell ref="F147:H147"/>
    <mergeCell ref="I147:J14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1" manualBreakCount="1"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5"/>
  <sheetViews>
    <sheetView tabSelected="1" zoomScalePageLayoutView="0" workbookViewId="0" topLeftCell="A1">
      <selection activeCell="D1" sqref="D1:I1"/>
    </sheetView>
  </sheetViews>
  <sheetFormatPr defaultColWidth="9.140625" defaultRowHeight="12.75"/>
  <cols>
    <col min="1" max="1" width="2.421875" style="293" customWidth="1"/>
    <col min="2" max="2" width="36.8515625" style="329" customWidth="1"/>
    <col min="3" max="3" width="9.57421875" style="330" customWidth="1"/>
    <col min="4" max="4" width="9.421875" style="330" customWidth="1"/>
    <col min="5" max="5" width="7.57421875" style="330" customWidth="1"/>
    <col min="6" max="6" width="11.28125" style="330" customWidth="1"/>
    <col min="7" max="7" width="12.28125" style="331" customWidth="1"/>
    <col min="8" max="8" width="11.00390625" style="293" customWidth="1"/>
    <col min="9" max="9" width="8.421875" style="293" customWidth="1"/>
    <col min="10" max="16384" width="9.140625" style="293" customWidth="1"/>
  </cols>
  <sheetData>
    <row r="1" spans="1:9" ht="15.75">
      <c r="A1" s="290"/>
      <c r="B1" s="291"/>
      <c r="C1" s="292"/>
      <c r="D1" s="398" t="s">
        <v>932</v>
      </c>
      <c r="E1" s="398"/>
      <c r="F1" s="398"/>
      <c r="G1" s="398"/>
      <c r="H1" s="398"/>
      <c r="I1" s="398"/>
    </row>
    <row r="2" spans="1:9" ht="106.5" customHeight="1">
      <c r="A2" s="290"/>
      <c r="B2" s="291"/>
      <c r="C2" s="292"/>
      <c r="D2" s="294"/>
      <c r="E2" s="294"/>
      <c r="F2" s="390" t="s">
        <v>999</v>
      </c>
      <c r="G2" s="390"/>
      <c r="H2" s="390"/>
      <c r="I2" s="390"/>
    </row>
    <row r="3" spans="1:9" ht="35.25" customHeight="1">
      <c r="A3" s="391" t="s">
        <v>997</v>
      </c>
      <c r="B3" s="391"/>
      <c r="C3" s="391"/>
      <c r="D3" s="391"/>
      <c r="E3" s="391"/>
      <c r="F3" s="391"/>
      <c r="G3" s="391"/>
      <c r="H3" s="391"/>
      <c r="I3" s="391"/>
    </row>
    <row r="4" spans="1:9" ht="36" customHeight="1">
      <c r="A4" s="392" t="s">
        <v>900</v>
      </c>
      <c r="B4" s="392"/>
      <c r="C4" s="392"/>
      <c r="D4" s="392"/>
      <c r="E4" s="392"/>
      <c r="F4" s="392"/>
      <c r="G4" s="392"/>
      <c r="H4" s="392"/>
      <c r="I4" s="392"/>
    </row>
    <row r="5" spans="1:9" ht="64.5" thickBot="1">
      <c r="A5" s="295" t="s">
        <v>770</v>
      </c>
      <c r="B5" s="289" t="s">
        <v>771</v>
      </c>
      <c r="C5" s="289" t="s">
        <v>3</v>
      </c>
      <c r="D5" s="289" t="s">
        <v>915</v>
      </c>
      <c r="E5" s="289" t="s">
        <v>5</v>
      </c>
      <c r="F5" s="296" t="s">
        <v>978</v>
      </c>
      <c r="G5" s="296" t="s">
        <v>987</v>
      </c>
      <c r="H5" s="296" t="s">
        <v>998</v>
      </c>
      <c r="I5" s="289" t="s">
        <v>903</v>
      </c>
    </row>
    <row r="6" spans="1:9" ht="24.75" customHeight="1" thickBot="1">
      <c r="A6" s="297" t="s">
        <v>772</v>
      </c>
      <c r="B6" s="393" t="s">
        <v>711</v>
      </c>
      <c r="C6" s="394"/>
      <c r="D6" s="394"/>
      <c r="E6" s="394"/>
      <c r="F6" s="298">
        <f>F7+F40+F45+F60+F84+F124+F134+F147+F152</f>
        <v>19625.7</v>
      </c>
      <c r="G6" s="299">
        <f>G7+G40+G45+G60+G84+G124+G134+G147+G152</f>
        <v>28485.11</v>
      </c>
      <c r="H6" s="299">
        <f>H7+H40+H45+H60+H84+H124+H134+H147+H152</f>
        <v>13633.070000000002</v>
      </c>
      <c r="I6" s="300">
        <f aca="true" t="shared" si="0" ref="I6:I69">H6/G6</f>
        <v>0.47860338260937035</v>
      </c>
    </row>
    <row r="7" spans="1:9" ht="20.25" customHeight="1">
      <c r="A7" s="297"/>
      <c r="B7" s="301" t="s">
        <v>9</v>
      </c>
      <c r="C7" s="302" t="s">
        <v>10</v>
      </c>
      <c r="D7" s="302" t="s">
        <v>11</v>
      </c>
      <c r="E7" s="302" t="s">
        <v>12</v>
      </c>
      <c r="F7" s="303">
        <f>F8+F14+F20+F26+F30</f>
        <v>8938.800000000001</v>
      </c>
      <c r="G7" s="303">
        <f>G8+G14+G20+G26+G30</f>
        <v>9138.800000000001</v>
      </c>
      <c r="H7" s="303">
        <f>H8+H14+H20+H26+H30</f>
        <v>5411.42</v>
      </c>
      <c r="I7" s="300">
        <f t="shared" si="0"/>
        <v>0.5921368232153017</v>
      </c>
    </row>
    <row r="8" spans="1:9" ht="63" customHeight="1">
      <c r="A8" s="304"/>
      <c r="B8" s="286" t="s">
        <v>773</v>
      </c>
      <c r="C8" s="288" t="s">
        <v>735</v>
      </c>
      <c r="D8" s="288" t="s">
        <v>774</v>
      </c>
      <c r="E8" s="288" t="s">
        <v>775</v>
      </c>
      <c r="F8" s="287">
        <f>F9</f>
        <v>420</v>
      </c>
      <c r="G8" s="287">
        <f>G9</f>
        <v>420</v>
      </c>
      <c r="H8" s="287">
        <f>H9</f>
        <v>156.24</v>
      </c>
      <c r="I8" s="300">
        <f t="shared" si="0"/>
        <v>0.372</v>
      </c>
    </row>
    <row r="9" spans="1:9" ht="62.25" customHeight="1">
      <c r="A9" s="304"/>
      <c r="B9" s="305" t="s">
        <v>776</v>
      </c>
      <c r="C9" s="306" t="s">
        <v>735</v>
      </c>
      <c r="D9" s="306" t="s">
        <v>777</v>
      </c>
      <c r="E9" s="306" t="s">
        <v>775</v>
      </c>
      <c r="F9" s="307">
        <f>F10+F12</f>
        <v>420</v>
      </c>
      <c r="G9" s="307">
        <f>G10+G12</f>
        <v>420</v>
      </c>
      <c r="H9" s="307">
        <f>H10+H12</f>
        <v>156.24</v>
      </c>
      <c r="I9" s="308">
        <f t="shared" si="0"/>
        <v>0.372</v>
      </c>
    </row>
    <row r="10" spans="1:9" ht="8.25" customHeight="1" hidden="1">
      <c r="A10" s="304"/>
      <c r="B10" s="305" t="s">
        <v>16</v>
      </c>
      <c r="C10" s="306" t="s">
        <v>735</v>
      </c>
      <c r="D10" s="306" t="s">
        <v>778</v>
      </c>
      <c r="E10" s="306" t="s">
        <v>775</v>
      </c>
      <c r="F10" s="307"/>
      <c r="G10" s="307"/>
      <c r="H10" s="307"/>
      <c r="I10" s="308" t="e">
        <f t="shared" si="0"/>
        <v>#DIV/0!</v>
      </c>
    </row>
    <row r="11" spans="1:9" ht="0.75" customHeight="1">
      <c r="A11" s="304"/>
      <c r="B11" s="305" t="s">
        <v>779</v>
      </c>
      <c r="C11" s="306" t="s">
        <v>735</v>
      </c>
      <c r="D11" s="306" t="s">
        <v>778</v>
      </c>
      <c r="E11" s="306">
        <v>500</v>
      </c>
      <c r="F11" s="307"/>
      <c r="G11" s="307"/>
      <c r="H11" s="307"/>
      <c r="I11" s="308" t="e">
        <f t="shared" si="0"/>
        <v>#DIV/0!</v>
      </c>
    </row>
    <row r="12" spans="1:9" ht="26.25" customHeight="1">
      <c r="A12" s="304"/>
      <c r="B12" s="305" t="s">
        <v>736</v>
      </c>
      <c r="C12" s="306" t="s">
        <v>735</v>
      </c>
      <c r="D12" s="306" t="s">
        <v>780</v>
      </c>
      <c r="E12" s="306" t="s">
        <v>12</v>
      </c>
      <c r="F12" s="307">
        <f>F13</f>
        <v>420</v>
      </c>
      <c r="G12" s="307">
        <f>G13</f>
        <v>420</v>
      </c>
      <c r="H12" s="307">
        <f>H13</f>
        <v>156.24</v>
      </c>
      <c r="I12" s="308">
        <f t="shared" si="0"/>
        <v>0.372</v>
      </c>
    </row>
    <row r="13" spans="1:9" ht="29.25" customHeight="1">
      <c r="A13" s="304"/>
      <c r="B13" s="305" t="s">
        <v>779</v>
      </c>
      <c r="C13" s="306" t="s">
        <v>735</v>
      </c>
      <c r="D13" s="306" t="s">
        <v>780</v>
      </c>
      <c r="E13" s="306">
        <v>500</v>
      </c>
      <c r="F13" s="307">
        <v>420</v>
      </c>
      <c r="G13" s="307">
        <v>420</v>
      </c>
      <c r="H13" s="307">
        <v>156.24</v>
      </c>
      <c r="I13" s="308">
        <f t="shared" si="0"/>
        <v>0.372</v>
      </c>
    </row>
    <row r="14" spans="1:9" ht="70.5" customHeight="1">
      <c r="A14" s="304"/>
      <c r="B14" s="286" t="s">
        <v>782</v>
      </c>
      <c r="C14" s="288" t="s">
        <v>15</v>
      </c>
      <c r="D14" s="288" t="s">
        <v>783</v>
      </c>
      <c r="E14" s="288" t="s">
        <v>775</v>
      </c>
      <c r="F14" s="287">
        <f>F15</f>
        <v>7811.7</v>
      </c>
      <c r="G14" s="287">
        <f>G15</f>
        <v>8011.7</v>
      </c>
      <c r="H14" s="287">
        <f>H15</f>
        <v>4772.34</v>
      </c>
      <c r="I14" s="300">
        <f t="shared" si="0"/>
        <v>0.5956713306788821</v>
      </c>
    </row>
    <row r="15" spans="1:9" ht="63.75" customHeight="1">
      <c r="A15" s="304"/>
      <c r="B15" s="305" t="s">
        <v>776</v>
      </c>
      <c r="C15" s="306" t="s">
        <v>15</v>
      </c>
      <c r="D15" s="306" t="s">
        <v>777</v>
      </c>
      <c r="E15" s="306" t="s">
        <v>12</v>
      </c>
      <c r="F15" s="307">
        <f>F16+F18+F24</f>
        <v>7811.7</v>
      </c>
      <c r="G15" s="307">
        <f>G16+G18+G24</f>
        <v>8011.7</v>
      </c>
      <c r="H15" s="307">
        <f>H16+H18+H24</f>
        <v>4772.34</v>
      </c>
      <c r="I15" s="308">
        <f t="shared" si="0"/>
        <v>0.5956713306788821</v>
      </c>
    </row>
    <row r="16" spans="1:9" ht="16.5" customHeight="1">
      <c r="A16" s="304"/>
      <c r="B16" s="305" t="s">
        <v>16</v>
      </c>
      <c r="C16" s="306" t="s">
        <v>15</v>
      </c>
      <c r="D16" s="306" t="s">
        <v>778</v>
      </c>
      <c r="E16" s="306" t="s">
        <v>12</v>
      </c>
      <c r="F16" s="307">
        <f>F17</f>
        <v>6630.6</v>
      </c>
      <c r="G16" s="307">
        <f>G17</f>
        <v>6830.6</v>
      </c>
      <c r="H16" s="307">
        <f>H17</f>
        <v>3953.41</v>
      </c>
      <c r="I16" s="308">
        <f t="shared" si="0"/>
        <v>0.5787793166046906</v>
      </c>
    </row>
    <row r="17" spans="1:9" ht="16.5" customHeight="1">
      <c r="A17" s="304"/>
      <c r="B17" s="305" t="s">
        <v>779</v>
      </c>
      <c r="C17" s="306" t="s">
        <v>15</v>
      </c>
      <c r="D17" s="306" t="s">
        <v>778</v>
      </c>
      <c r="E17" s="306">
        <v>500</v>
      </c>
      <c r="F17" s="307">
        <v>6630.6</v>
      </c>
      <c r="G17" s="307">
        <v>6830.6</v>
      </c>
      <c r="H17" s="307">
        <v>3953.41</v>
      </c>
      <c r="I17" s="308">
        <f t="shared" si="0"/>
        <v>0.5787793166046906</v>
      </c>
    </row>
    <row r="18" spans="1:9" ht="36" customHeight="1">
      <c r="A18" s="304"/>
      <c r="B18" s="305" t="s">
        <v>785</v>
      </c>
      <c r="C18" s="306" t="s">
        <v>15</v>
      </c>
      <c r="D18" s="306" t="s">
        <v>786</v>
      </c>
      <c r="E18" s="306" t="s">
        <v>12</v>
      </c>
      <c r="F18" s="307">
        <f>F19</f>
        <v>945.2</v>
      </c>
      <c r="G18" s="307">
        <f>G19</f>
        <v>945.2</v>
      </c>
      <c r="H18" s="307">
        <f>H19</f>
        <v>623.83</v>
      </c>
      <c r="I18" s="308">
        <f t="shared" si="0"/>
        <v>0.6599978840457046</v>
      </c>
    </row>
    <row r="19" spans="1:9" ht="28.5" customHeight="1">
      <c r="A19" s="304"/>
      <c r="B19" s="305" t="s">
        <v>779</v>
      </c>
      <c r="C19" s="306" t="s">
        <v>15</v>
      </c>
      <c r="D19" s="306" t="s">
        <v>786</v>
      </c>
      <c r="E19" s="306">
        <v>500</v>
      </c>
      <c r="F19" s="307">
        <v>945.2</v>
      </c>
      <c r="G19" s="307">
        <v>945.2</v>
      </c>
      <c r="H19" s="307">
        <v>623.83</v>
      </c>
      <c r="I19" s="308">
        <f t="shared" si="0"/>
        <v>0.6599978840457046</v>
      </c>
    </row>
    <row r="20" spans="1:9" ht="25.5" customHeight="1" hidden="1">
      <c r="A20" s="304"/>
      <c r="B20" s="286" t="s">
        <v>906</v>
      </c>
      <c r="C20" s="309" t="s">
        <v>918</v>
      </c>
      <c r="D20" s="309" t="s">
        <v>11</v>
      </c>
      <c r="E20" s="309" t="s">
        <v>12</v>
      </c>
      <c r="F20" s="287">
        <f aca="true" t="shared" si="1" ref="F20:H22">F21</f>
        <v>0</v>
      </c>
      <c r="G20" s="287">
        <f t="shared" si="1"/>
        <v>0</v>
      </c>
      <c r="H20" s="287">
        <f t="shared" si="1"/>
        <v>0</v>
      </c>
      <c r="I20" s="308" t="e">
        <f t="shared" si="0"/>
        <v>#DIV/0!</v>
      </c>
    </row>
    <row r="21" spans="1:9" ht="15.75" customHeight="1" hidden="1">
      <c r="A21" s="304"/>
      <c r="B21" s="305" t="s">
        <v>907</v>
      </c>
      <c r="C21" s="306" t="s">
        <v>918</v>
      </c>
      <c r="D21" s="306" t="s">
        <v>908</v>
      </c>
      <c r="E21" s="306" t="s">
        <v>12</v>
      </c>
      <c r="F21" s="307">
        <f t="shared" si="1"/>
        <v>0</v>
      </c>
      <c r="G21" s="307">
        <f t="shared" si="1"/>
        <v>0</v>
      </c>
      <c r="H21" s="307">
        <f t="shared" si="1"/>
        <v>0</v>
      </c>
      <c r="I21" s="308" t="e">
        <f t="shared" si="0"/>
        <v>#DIV/0!</v>
      </c>
    </row>
    <row r="22" spans="1:9" ht="25.5" customHeight="1" hidden="1">
      <c r="A22" s="304"/>
      <c r="B22" s="305" t="s">
        <v>909</v>
      </c>
      <c r="C22" s="306" t="s">
        <v>918</v>
      </c>
      <c r="D22" s="306" t="s">
        <v>910</v>
      </c>
      <c r="E22" s="306" t="s">
        <v>12</v>
      </c>
      <c r="F22" s="307">
        <f t="shared" si="1"/>
        <v>0</v>
      </c>
      <c r="G22" s="307">
        <f t="shared" si="1"/>
        <v>0</v>
      </c>
      <c r="H22" s="307">
        <f t="shared" si="1"/>
        <v>0</v>
      </c>
      <c r="I22" s="308" t="e">
        <f t="shared" si="0"/>
        <v>#DIV/0!</v>
      </c>
    </row>
    <row r="23" spans="1:9" ht="15.75" customHeight="1" hidden="1">
      <c r="A23" s="304"/>
      <c r="B23" s="305" t="s">
        <v>790</v>
      </c>
      <c r="C23" s="306" t="s">
        <v>918</v>
      </c>
      <c r="D23" s="306" t="s">
        <v>910</v>
      </c>
      <c r="E23" s="306" t="s">
        <v>801</v>
      </c>
      <c r="F23" s="307"/>
      <c r="G23" s="307"/>
      <c r="H23" s="307"/>
      <c r="I23" s="308" t="e">
        <f t="shared" si="0"/>
        <v>#DIV/0!</v>
      </c>
    </row>
    <row r="24" spans="1:9" ht="16.5" customHeight="1">
      <c r="A24" s="304"/>
      <c r="B24" s="310" t="s">
        <v>883</v>
      </c>
      <c r="C24" s="306" t="s">
        <v>15</v>
      </c>
      <c r="D24" s="306" t="s">
        <v>884</v>
      </c>
      <c r="E24" s="306" t="s">
        <v>12</v>
      </c>
      <c r="F24" s="307">
        <f>F25</f>
        <v>235.9</v>
      </c>
      <c r="G24" s="307">
        <f>G25</f>
        <v>235.9</v>
      </c>
      <c r="H24" s="307">
        <f>H25</f>
        <v>195.1</v>
      </c>
      <c r="I24" s="308">
        <f t="shared" si="0"/>
        <v>0.8270453582026281</v>
      </c>
    </row>
    <row r="25" spans="1:9" ht="16.5" customHeight="1">
      <c r="A25" s="304"/>
      <c r="B25" s="305" t="s">
        <v>881</v>
      </c>
      <c r="C25" s="311" t="s">
        <v>15</v>
      </c>
      <c r="D25" s="311" t="s">
        <v>884</v>
      </c>
      <c r="E25" s="311" t="s">
        <v>187</v>
      </c>
      <c r="F25" s="307">
        <v>235.9</v>
      </c>
      <c r="G25" s="307">
        <v>235.9</v>
      </c>
      <c r="H25" s="307">
        <v>195.1</v>
      </c>
      <c r="I25" s="308">
        <f t="shared" si="0"/>
        <v>0.8270453582026281</v>
      </c>
    </row>
    <row r="26" spans="1:9" ht="12.75" customHeight="1">
      <c r="A26" s="304"/>
      <c r="B26" s="286" t="s">
        <v>465</v>
      </c>
      <c r="C26" s="288" t="s">
        <v>948</v>
      </c>
      <c r="D26" s="288" t="s">
        <v>11</v>
      </c>
      <c r="E26" s="288" t="s">
        <v>12</v>
      </c>
      <c r="F26" s="287">
        <f aca="true" t="shared" si="2" ref="F26:H28">F27</f>
        <v>100</v>
      </c>
      <c r="G26" s="287">
        <f t="shared" si="2"/>
        <v>100</v>
      </c>
      <c r="H26" s="287">
        <f t="shared" si="2"/>
        <v>0</v>
      </c>
      <c r="I26" s="308">
        <f t="shared" si="0"/>
        <v>0</v>
      </c>
    </row>
    <row r="27" spans="1:9" ht="16.5" customHeight="1">
      <c r="A27" s="304"/>
      <c r="B27" s="305" t="s">
        <v>465</v>
      </c>
      <c r="C27" s="306" t="s">
        <v>948</v>
      </c>
      <c r="D27" s="306" t="s">
        <v>466</v>
      </c>
      <c r="E27" s="306" t="s">
        <v>12</v>
      </c>
      <c r="F27" s="307">
        <f t="shared" si="2"/>
        <v>100</v>
      </c>
      <c r="G27" s="307">
        <f t="shared" si="2"/>
        <v>100</v>
      </c>
      <c r="H27" s="307">
        <f t="shared" si="2"/>
        <v>0</v>
      </c>
      <c r="I27" s="308">
        <f t="shared" si="0"/>
        <v>0</v>
      </c>
    </row>
    <row r="28" spans="1:9" ht="14.25" customHeight="1">
      <c r="A28" s="304"/>
      <c r="B28" s="305" t="s">
        <v>788</v>
      </c>
      <c r="C28" s="306" t="s">
        <v>948</v>
      </c>
      <c r="D28" s="306" t="s">
        <v>789</v>
      </c>
      <c r="E28" s="306" t="s">
        <v>12</v>
      </c>
      <c r="F28" s="307">
        <f t="shared" si="2"/>
        <v>100</v>
      </c>
      <c r="G28" s="307">
        <f t="shared" si="2"/>
        <v>100</v>
      </c>
      <c r="H28" s="307">
        <f t="shared" si="2"/>
        <v>0</v>
      </c>
      <c r="I28" s="308">
        <f t="shared" si="0"/>
        <v>0</v>
      </c>
    </row>
    <row r="29" spans="1:9" ht="26.25" customHeight="1">
      <c r="A29" s="304"/>
      <c r="B29" s="305" t="s">
        <v>790</v>
      </c>
      <c r="C29" s="306" t="s">
        <v>948</v>
      </c>
      <c r="D29" s="306" t="s">
        <v>789</v>
      </c>
      <c r="E29" s="306" t="s">
        <v>146</v>
      </c>
      <c r="F29" s="307">
        <v>100</v>
      </c>
      <c r="G29" s="307">
        <v>100</v>
      </c>
      <c r="H29" s="307">
        <v>0</v>
      </c>
      <c r="I29" s="308">
        <f t="shared" si="0"/>
        <v>0</v>
      </c>
    </row>
    <row r="30" spans="1:9" ht="26.25" customHeight="1">
      <c r="A30" s="304"/>
      <c r="B30" s="286" t="s">
        <v>399</v>
      </c>
      <c r="C30" s="288" t="s">
        <v>526</v>
      </c>
      <c r="D30" s="288" t="s">
        <v>492</v>
      </c>
      <c r="E30" s="288" t="s">
        <v>775</v>
      </c>
      <c r="F30" s="287">
        <f>F31+F36</f>
        <v>607.1</v>
      </c>
      <c r="G30" s="287">
        <f>G31+G36</f>
        <v>607.1</v>
      </c>
      <c r="H30" s="287">
        <f>H31+H36</f>
        <v>482.84</v>
      </c>
      <c r="I30" s="300">
        <f t="shared" si="0"/>
        <v>0.7953220227310163</v>
      </c>
    </row>
    <row r="31" spans="1:9" ht="26.25" customHeight="1">
      <c r="A31" s="304"/>
      <c r="B31" s="305" t="s">
        <v>557</v>
      </c>
      <c r="C31" s="306" t="s">
        <v>526</v>
      </c>
      <c r="D31" s="306" t="s">
        <v>558</v>
      </c>
      <c r="E31" s="306" t="s">
        <v>12</v>
      </c>
      <c r="F31" s="307">
        <f>F32+F34</f>
        <v>374.8</v>
      </c>
      <c r="G31" s="307">
        <f>G32+G34</f>
        <v>374.8</v>
      </c>
      <c r="H31" s="307">
        <f>H32+H34</f>
        <v>309.39</v>
      </c>
      <c r="I31" s="300">
        <f t="shared" si="0"/>
        <v>0.8254802561366061</v>
      </c>
    </row>
    <row r="32" spans="1:9" ht="26.25" customHeight="1">
      <c r="A32" s="304"/>
      <c r="B32" s="305" t="s">
        <v>976</v>
      </c>
      <c r="C32" s="306" t="s">
        <v>526</v>
      </c>
      <c r="D32" s="306" t="s">
        <v>946</v>
      </c>
      <c r="E32" s="306" t="s">
        <v>12</v>
      </c>
      <c r="F32" s="307">
        <f>F33</f>
        <v>30</v>
      </c>
      <c r="G32" s="307">
        <f>G33</f>
        <v>20</v>
      </c>
      <c r="H32" s="307">
        <f>H33</f>
        <v>8.75</v>
      </c>
      <c r="I32" s="308">
        <f t="shared" si="0"/>
        <v>0.4375</v>
      </c>
    </row>
    <row r="33" spans="1:9" ht="26.25" customHeight="1">
      <c r="A33" s="304"/>
      <c r="B33" s="305" t="s">
        <v>799</v>
      </c>
      <c r="C33" s="306" t="s">
        <v>526</v>
      </c>
      <c r="D33" s="306" t="s">
        <v>946</v>
      </c>
      <c r="E33" s="306">
        <v>500</v>
      </c>
      <c r="F33" s="307">
        <v>30</v>
      </c>
      <c r="G33" s="307">
        <v>20</v>
      </c>
      <c r="H33" s="307">
        <v>8.75</v>
      </c>
      <c r="I33" s="308">
        <f t="shared" si="0"/>
        <v>0.4375</v>
      </c>
    </row>
    <row r="34" spans="1:9" ht="26.25" customHeight="1">
      <c r="A34" s="304"/>
      <c r="B34" s="305" t="s">
        <v>791</v>
      </c>
      <c r="C34" s="306" t="s">
        <v>526</v>
      </c>
      <c r="D34" s="306" t="s">
        <v>792</v>
      </c>
      <c r="E34" s="306" t="s">
        <v>12</v>
      </c>
      <c r="F34" s="307">
        <f>F35</f>
        <v>344.8</v>
      </c>
      <c r="G34" s="307">
        <f>G35</f>
        <v>354.8</v>
      </c>
      <c r="H34" s="307">
        <f>H35</f>
        <v>300.64</v>
      </c>
      <c r="I34" s="308">
        <f t="shared" si="0"/>
        <v>0.8473506200676437</v>
      </c>
    </row>
    <row r="35" spans="1:9" ht="27.75" customHeight="1">
      <c r="A35" s="304"/>
      <c r="B35" s="305" t="s">
        <v>779</v>
      </c>
      <c r="C35" s="306" t="s">
        <v>526</v>
      </c>
      <c r="D35" s="306" t="s">
        <v>933</v>
      </c>
      <c r="E35" s="306">
        <v>500</v>
      </c>
      <c r="F35" s="307">
        <v>344.8</v>
      </c>
      <c r="G35" s="307">
        <v>354.8</v>
      </c>
      <c r="H35" s="307">
        <v>300.64</v>
      </c>
      <c r="I35" s="308">
        <f t="shared" si="0"/>
        <v>0.8473506200676437</v>
      </c>
    </row>
    <row r="36" spans="1:9" ht="27.75" customHeight="1">
      <c r="A36" s="304"/>
      <c r="B36" s="286" t="s">
        <v>819</v>
      </c>
      <c r="C36" s="288" t="s">
        <v>526</v>
      </c>
      <c r="D36" s="288" t="s">
        <v>942</v>
      </c>
      <c r="E36" s="288">
        <v>500</v>
      </c>
      <c r="F36" s="287">
        <f>F37+F38+F39</f>
        <v>232.3</v>
      </c>
      <c r="G36" s="287">
        <f>G37+G38+G39</f>
        <v>232.3</v>
      </c>
      <c r="H36" s="287">
        <f>H37+H38+H39</f>
        <v>173.45</v>
      </c>
      <c r="I36" s="300">
        <f t="shared" si="0"/>
        <v>0.7466637968144639</v>
      </c>
    </row>
    <row r="37" spans="1:9" ht="27.75" customHeight="1">
      <c r="A37" s="304"/>
      <c r="B37" s="305" t="s">
        <v>943</v>
      </c>
      <c r="C37" s="306" t="s">
        <v>526</v>
      </c>
      <c r="D37" s="306" t="s">
        <v>947</v>
      </c>
      <c r="E37" s="306">
        <v>500</v>
      </c>
      <c r="F37" s="307">
        <v>50</v>
      </c>
      <c r="G37" s="307">
        <v>50</v>
      </c>
      <c r="H37" s="307">
        <v>0</v>
      </c>
      <c r="I37" s="308">
        <f t="shared" si="0"/>
        <v>0</v>
      </c>
    </row>
    <row r="38" spans="1:9" ht="27.75" customHeight="1" hidden="1">
      <c r="A38" s="304"/>
      <c r="B38" s="305" t="s">
        <v>949</v>
      </c>
      <c r="C38" s="306" t="s">
        <v>526</v>
      </c>
      <c r="D38" s="306" t="s">
        <v>945</v>
      </c>
      <c r="E38" s="306">
        <v>500</v>
      </c>
      <c r="F38" s="307"/>
      <c r="G38" s="307"/>
      <c r="H38" s="307"/>
      <c r="I38" s="308" t="e">
        <f t="shared" si="0"/>
        <v>#DIV/0!</v>
      </c>
    </row>
    <row r="39" spans="1:9" ht="27" customHeight="1">
      <c r="A39" s="304"/>
      <c r="B39" s="305" t="s">
        <v>950</v>
      </c>
      <c r="C39" s="306" t="s">
        <v>526</v>
      </c>
      <c r="D39" s="306" t="s">
        <v>951</v>
      </c>
      <c r="E39" s="306">
        <v>500</v>
      </c>
      <c r="F39" s="307">
        <v>182.3</v>
      </c>
      <c r="G39" s="307">
        <v>182.3</v>
      </c>
      <c r="H39" s="307">
        <v>173.45</v>
      </c>
      <c r="I39" s="308">
        <f t="shared" si="0"/>
        <v>0.9514536478332418</v>
      </c>
    </row>
    <row r="40" spans="1:9" ht="26.25" customHeight="1">
      <c r="A40" s="304"/>
      <c r="B40" s="286" t="s">
        <v>794</v>
      </c>
      <c r="C40" s="288" t="s">
        <v>457</v>
      </c>
      <c r="D40" s="288" t="s">
        <v>492</v>
      </c>
      <c r="E40" s="288" t="s">
        <v>775</v>
      </c>
      <c r="F40" s="287">
        <f aca="true" t="shared" si="3" ref="F40:H43">F41</f>
        <v>315.9</v>
      </c>
      <c r="G40" s="287">
        <f t="shared" si="3"/>
        <v>390.24</v>
      </c>
      <c r="H40" s="287">
        <f t="shared" si="3"/>
        <v>232.62</v>
      </c>
      <c r="I40" s="300">
        <f t="shared" si="0"/>
        <v>0.5960947109471094</v>
      </c>
    </row>
    <row r="41" spans="1:9" ht="26.25" customHeight="1">
      <c r="A41" s="304"/>
      <c r="B41" s="286" t="s">
        <v>795</v>
      </c>
      <c r="C41" s="288" t="s">
        <v>891</v>
      </c>
      <c r="D41" s="288" t="s">
        <v>11</v>
      </c>
      <c r="E41" s="288" t="s">
        <v>12</v>
      </c>
      <c r="F41" s="287">
        <f t="shared" si="3"/>
        <v>315.9</v>
      </c>
      <c r="G41" s="287">
        <f t="shared" si="3"/>
        <v>390.24</v>
      </c>
      <c r="H41" s="287">
        <f t="shared" si="3"/>
        <v>232.62</v>
      </c>
      <c r="I41" s="300">
        <f t="shared" si="0"/>
        <v>0.5960947109471094</v>
      </c>
    </row>
    <row r="42" spans="1:9" ht="26.25" customHeight="1">
      <c r="A42" s="304"/>
      <c r="B42" s="305" t="s">
        <v>796</v>
      </c>
      <c r="C42" s="306" t="s">
        <v>891</v>
      </c>
      <c r="D42" s="306" t="s">
        <v>17</v>
      </c>
      <c r="E42" s="306" t="s">
        <v>12</v>
      </c>
      <c r="F42" s="307">
        <f t="shared" si="3"/>
        <v>315.9</v>
      </c>
      <c r="G42" s="307">
        <f t="shared" si="3"/>
        <v>390.24</v>
      </c>
      <c r="H42" s="307">
        <f t="shared" si="3"/>
        <v>232.62</v>
      </c>
      <c r="I42" s="308">
        <f t="shared" si="0"/>
        <v>0.5960947109471094</v>
      </c>
    </row>
    <row r="43" spans="1:9" ht="26.25" customHeight="1">
      <c r="A43" s="304"/>
      <c r="B43" s="305" t="s">
        <v>797</v>
      </c>
      <c r="C43" s="306" t="s">
        <v>891</v>
      </c>
      <c r="D43" s="306" t="s">
        <v>798</v>
      </c>
      <c r="E43" s="306" t="s">
        <v>12</v>
      </c>
      <c r="F43" s="307">
        <f t="shared" si="3"/>
        <v>315.9</v>
      </c>
      <c r="G43" s="307">
        <f t="shared" si="3"/>
        <v>390.24</v>
      </c>
      <c r="H43" s="307">
        <f t="shared" si="3"/>
        <v>232.62</v>
      </c>
      <c r="I43" s="308">
        <f t="shared" si="0"/>
        <v>0.5960947109471094</v>
      </c>
    </row>
    <row r="44" spans="1:9" ht="25.5" customHeight="1">
      <c r="A44" s="304"/>
      <c r="B44" s="305" t="s">
        <v>799</v>
      </c>
      <c r="C44" s="306" t="s">
        <v>891</v>
      </c>
      <c r="D44" s="306" t="s">
        <v>798</v>
      </c>
      <c r="E44" s="306" t="s">
        <v>801</v>
      </c>
      <c r="F44" s="307">
        <v>315.9</v>
      </c>
      <c r="G44" s="307">
        <v>390.24</v>
      </c>
      <c r="H44" s="307">
        <v>232.62</v>
      </c>
      <c r="I44" s="308">
        <f t="shared" si="0"/>
        <v>0.5960947109471094</v>
      </c>
    </row>
    <row r="45" spans="1:9" ht="49.5" customHeight="1">
      <c r="A45" s="304"/>
      <c r="B45" s="286" t="s">
        <v>233</v>
      </c>
      <c r="C45" s="288" t="s">
        <v>234</v>
      </c>
      <c r="D45" s="288" t="s">
        <v>11</v>
      </c>
      <c r="E45" s="288" t="s">
        <v>12</v>
      </c>
      <c r="F45" s="287">
        <f>F46+F55</f>
        <v>150</v>
      </c>
      <c r="G45" s="287">
        <f>G46+G55</f>
        <v>150</v>
      </c>
      <c r="H45" s="287">
        <f>H46+H55</f>
        <v>0</v>
      </c>
      <c r="I45" s="300">
        <f t="shared" si="0"/>
        <v>0</v>
      </c>
    </row>
    <row r="46" spans="1:9" ht="39" customHeight="1">
      <c r="A46" s="304"/>
      <c r="B46" s="286" t="s">
        <v>952</v>
      </c>
      <c r="C46" s="288" t="s">
        <v>527</v>
      </c>
      <c r="D46" s="288" t="s">
        <v>30</v>
      </c>
      <c r="E46" s="288" t="s">
        <v>12</v>
      </c>
      <c r="F46" s="287">
        <f>F47+F50+F52</f>
        <v>100</v>
      </c>
      <c r="G46" s="287">
        <f>G47+G50+G52</f>
        <v>100</v>
      </c>
      <c r="H46" s="287">
        <f>H47+H50+H52</f>
        <v>0</v>
      </c>
      <c r="I46" s="300">
        <f t="shared" si="0"/>
        <v>0</v>
      </c>
    </row>
    <row r="47" spans="1:9" ht="49.5" customHeight="1">
      <c r="A47" s="304"/>
      <c r="B47" s="305" t="s">
        <v>469</v>
      </c>
      <c r="C47" s="306" t="s">
        <v>527</v>
      </c>
      <c r="D47" s="306" t="s">
        <v>470</v>
      </c>
      <c r="E47" s="306" t="s">
        <v>12</v>
      </c>
      <c r="F47" s="307">
        <f aca="true" t="shared" si="4" ref="F47:H48">F48</f>
        <v>50</v>
      </c>
      <c r="G47" s="307">
        <f t="shared" si="4"/>
        <v>50</v>
      </c>
      <c r="H47" s="307">
        <f t="shared" si="4"/>
        <v>0</v>
      </c>
      <c r="I47" s="308">
        <f t="shared" si="0"/>
        <v>0</v>
      </c>
    </row>
    <row r="48" spans="1:9" ht="51" customHeight="1">
      <c r="A48" s="304"/>
      <c r="B48" s="305" t="s">
        <v>471</v>
      </c>
      <c r="C48" s="306" t="s">
        <v>527</v>
      </c>
      <c r="D48" s="306" t="s">
        <v>803</v>
      </c>
      <c r="E48" s="306" t="s">
        <v>12</v>
      </c>
      <c r="F48" s="307">
        <f t="shared" si="4"/>
        <v>50</v>
      </c>
      <c r="G48" s="307">
        <f t="shared" si="4"/>
        <v>50</v>
      </c>
      <c r="H48" s="307">
        <f t="shared" si="4"/>
        <v>0</v>
      </c>
      <c r="I48" s="308">
        <f t="shared" si="0"/>
        <v>0</v>
      </c>
    </row>
    <row r="49" spans="1:9" ht="15.75" customHeight="1">
      <c r="A49" s="304"/>
      <c r="B49" s="305" t="s">
        <v>804</v>
      </c>
      <c r="C49" s="306" t="s">
        <v>527</v>
      </c>
      <c r="D49" s="306" t="s">
        <v>803</v>
      </c>
      <c r="E49" s="306" t="s">
        <v>801</v>
      </c>
      <c r="F49" s="307">
        <v>50</v>
      </c>
      <c r="G49" s="307">
        <v>50</v>
      </c>
      <c r="H49" s="307">
        <v>0</v>
      </c>
      <c r="I49" s="308">
        <f t="shared" si="0"/>
        <v>0</v>
      </c>
    </row>
    <row r="50" spans="1:9" ht="37.5" customHeight="1" hidden="1">
      <c r="A50" s="304"/>
      <c r="B50" s="286" t="s">
        <v>819</v>
      </c>
      <c r="C50" s="288" t="s">
        <v>527</v>
      </c>
      <c r="D50" s="288" t="s">
        <v>942</v>
      </c>
      <c r="E50" s="288">
        <v>500</v>
      </c>
      <c r="F50" s="287">
        <f>F51</f>
        <v>0</v>
      </c>
      <c r="G50" s="287">
        <f>G51</f>
        <v>0</v>
      </c>
      <c r="H50" s="287">
        <f>H51</f>
        <v>0</v>
      </c>
      <c r="I50" s="300" t="e">
        <f t="shared" si="0"/>
        <v>#DIV/0!</v>
      </c>
    </row>
    <row r="51" spans="1:9" ht="49.5" customHeight="1" hidden="1">
      <c r="A51" s="304"/>
      <c r="B51" s="305" t="s">
        <v>953</v>
      </c>
      <c r="C51" s="306" t="s">
        <v>527</v>
      </c>
      <c r="D51" s="306" t="s">
        <v>954</v>
      </c>
      <c r="E51" s="306">
        <v>500</v>
      </c>
      <c r="F51" s="307"/>
      <c r="G51" s="307"/>
      <c r="H51" s="307"/>
      <c r="I51" s="300" t="e">
        <f t="shared" si="0"/>
        <v>#DIV/0!</v>
      </c>
    </row>
    <row r="52" spans="1:9" ht="17.25" customHeight="1">
      <c r="A52" s="304"/>
      <c r="B52" s="305" t="s">
        <v>620</v>
      </c>
      <c r="C52" s="306" t="s">
        <v>527</v>
      </c>
      <c r="D52" s="306" t="s">
        <v>618</v>
      </c>
      <c r="E52" s="306" t="s">
        <v>12</v>
      </c>
      <c r="F52" s="307">
        <f aca="true" t="shared" si="5" ref="F52:H53">F53</f>
        <v>50</v>
      </c>
      <c r="G52" s="307">
        <f t="shared" si="5"/>
        <v>50</v>
      </c>
      <c r="H52" s="307">
        <f t="shared" si="5"/>
        <v>0</v>
      </c>
      <c r="I52" s="300">
        <f t="shared" si="0"/>
        <v>0</v>
      </c>
    </row>
    <row r="53" spans="1:9" ht="26.25" customHeight="1">
      <c r="A53" s="304"/>
      <c r="B53" s="305" t="s">
        <v>806</v>
      </c>
      <c r="C53" s="306" t="s">
        <v>527</v>
      </c>
      <c r="D53" s="306" t="s">
        <v>807</v>
      </c>
      <c r="E53" s="306" t="s">
        <v>12</v>
      </c>
      <c r="F53" s="307">
        <f t="shared" si="5"/>
        <v>50</v>
      </c>
      <c r="G53" s="307">
        <f t="shared" si="5"/>
        <v>50</v>
      </c>
      <c r="H53" s="307">
        <f t="shared" si="5"/>
        <v>0</v>
      </c>
      <c r="I53" s="300">
        <f t="shared" si="0"/>
        <v>0</v>
      </c>
    </row>
    <row r="54" spans="1:9" ht="55.5" customHeight="1">
      <c r="A54" s="304"/>
      <c r="B54" s="305" t="s">
        <v>804</v>
      </c>
      <c r="C54" s="306" t="s">
        <v>527</v>
      </c>
      <c r="D54" s="306" t="s">
        <v>807</v>
      </c>
      <c r="E54" s="306" t="s">
        <v>801</v>
      </c>
      <c r="F54" s="307">
        <v>50</v>
      </c>
      <c r="G54" s="307">
        <v>50</v>
      </c>
      <c r="H54" s="307">
        <v>0</v>
      </c>
      <c r="I54" s="300">
        <f t="shared" si="0"/>
        <v>0</v>
      </c>
    </row>
    <row r="55" spans="1:9" ht="17.25" customHeight="1">
      <c r="A55" s="304"/>
      <c r="B55" s="286" t="s">
        <v>809</v>
      </c>
      <c r="C55" s="288" t="s">
        <v>236</v>
      </c>
      <c r="D55" s="288" t="s">
        <v>30</v>
      </c>
      <c r="E55" s="288" t="s">
        <v>12</v>
      </c>
      <c r="F55" s="287">
        <f aca="true" t="shared" si="6" ref="F55:H56">F56</f>
        <v>50</v>
      </c>
      <c r="G55" s="287">
        <f t="shared" si="6"/>
        <v>50</v>
      </c>
      <c r="H55" s="287">
        <f t="shared" si="6"/>
        <v>0</v>
      </c>
      <c r="I55" s="300">
        <f t="shared" si="0"/>
        <v>0</v>
      </c>
    </row>
    <row r="56" spans="1:9" ht="0" customHeight="1" hidden="1">
      <c r="A56" s="304"/>
      <c r="B56" s="305" t="s">
        <v>804</v>
      </c>
      <c r="C56" s="306" t="s">
        <v>236</v>
      </c>
      <c r="D56" s="306" t="s">
        <v>810</v>
      </c>
      <c r="E56" s="306" t="s">
        <v>12</v>
      </c>
      <c r="F56" s="307">
        <f t="shared" si="6"/>
        <v>50</v>
      </c>
      <c r="G56" s="307">
        <f t="shared" si="6"/>
        <v>50</v>
      </c>
      <c r="H56" s="307">
        <f t="shared" si="6"/>
        <v>0</v>
      </c>
      <c r="I56" s="300">
        <f t="shared" si="0"/>
        <v>0</v>
      </c>
    </row>
    <row r="57" spans="1:9" ht="17.25" customHeight="1">
      <c r="A57" s="304"/>
      <c r="B57" s="305" t="s">
        <v>804</v>
      </c>
      <c r="C57" s="306" t="s">
        <v>236</v>
      </c>
      <c r="D57" s="306" t="s">
        <v>810</v>
      </c>
      <c r="E57" s="306" t="s">
        <v>12</v>
      </c>
      <c r="F57" s="307">
        <f>F58+F59</f>
        <v>50</v>
      </c>
      <c r="G57" s="307">
        <f>G58+G59</f>
        <v>50</v>
      </c>
      <c r="H57" s="307">
        <f>H58+H59</f>
        <v>0</v>
      </c>
      <c r="I57" s="300">
        <f t="shared" si="0"/>
        <v>0</v>
      </c>
    </row>
    <row r="58" spans="1:9" ht="42.75" customHeight="1">
      <c r="A58" s="304"/>
      <c r="B58" s="305" t="s">
        <v>804</v>
      </c>
      <c r="C58" s="306" t="s">
        <v>236</v>
      </c>
      <c r="D58" s="306" t="s">
        <v>810</v>
      </c>
      <c r="E58" s="306" t="s">
        <v>154</v>
      </c>
      <c r="F58" s="307">
        <v>50</v>
      </c>
      <c r="G58" s="307">
        <v>50</v>
      </c>
      <c r="H58" s="307">
        <v>0</v>
      </c>
      <c r="I58" s="300">
        <f t="shared" si="0"/>
        <v>0</v>
      </c>
    </row>
    <row r="59" spans="1:9" ht="17.25" customHeight="1" hidden="1">
      <c r="A59" s="304"/>
      <c r="B59" s="305" t="s">
        <v>779</v>
      </c>
      <c r="C59" s="306" t="s">
        <v>236</v>
      </c>
      <c r="D59" s="306" t="s">
        <v>810</v>
      </c>
      <c r="E59" s="306" t="s">
        <v>801</v>
      </c>
      <c r="F59" s="307"/>
      <c r="G59" s="307"/>
      <c r="H59" s="307"/>
      <c r="I59" s="300" t="e">
        <f t="shared" si="0"/>
        <v>#DIV/0!</v>
      </c>
    </row>
    <row r="60" spans="1:9" ht="15.75">
      <c r="A60" s="304"/>
      <c r="B60" s="286" t="s">
        <v>813</v>
      </c>
      <c r="C60" s="288" t="s">
        <v>454</v>
      </c>
      <c r="D60" s="288" t="s">
        <v>11</v>
      </c>
      <c r="E60" s="288" t="s">
        <v>12</v>
      </c>
      <c r="F60" s="287">
        <f>F61+F65+F69+F73+F78+F81</f>
        <v>1660</v>
      </c>
      <c r="G60" s="287">
        <f>G61+G65+G69+G73+G78+G81</f>
        <v>9030.66</v>
      </c>
      <c r="H60" s="287">
        <f>H61+H65+H69+H73+H78+H81</f>
        <v>1621.6399999999999</v>
      </c>
      <c r="I60" s="300">
        <f t="shared" si="0"/>
        <v>0.17957048543517307</v>
      </c>
    </row>
    <row r="61" spans="1:9" ht="30.75" customHeight="1" hidden="1">
      <c r="A61" s="304"/>
      <c r="B61" s="286" t="s">
        <v>940</v>
      </c>
      <c r="C61" s="288" t="s">
        <v>939</v>
      </c>
      <c r="D61" s="288" t="s">
        <v>955</v>
      </c>
      <c r="E61" s="288" t="s">
        <v>12</v>
      </c>
      <c r="F61" s="287">
        <f aca="true" t="shared" si="7" ref="F61:H63">F62</f>
        <v>0</v>
      </c>
      <c r="G61" s="287">
        <f t="shared" si="7"/>
        <v>0</v>
      </c>
      <c r="H61" s="287">
        <f t="shared" si="7"/>
        <v>0</v>
      </c>
      <c r="I61" s="300" t="e">
        <f t="shared" si="0"/>
        <v>#DIV/0!</v>
      </c>
    </row>
    <row r="62" spans="1:9" ht="17.25" customHeight="1" hidden="1">
      <c r="A62" s="304"/>
      <c r="B62" s="305" t="s">
        <v>941</v>
      </c>
      <c r="C62" s="306" t="s">
        <v>939</v>
      </c>
      <c r="D62" s="306" t="s">
        <v>955</v>
      </c>
      <c r="E62" s="306" t="s">
        <v>12</v>
      </c>
      <c r="F62" s="307">
        <f t="shared" si="7"/>
        <v>0</v>
      </c>
      <c r="G62" s="307">
        <f t="shared" si="7"/>
        <v>0</v>
      </c>
      <c r="H62" s="307">
        <f t="shared" si="7"/>
        <v>0</v>
      </c>
      <c r="I62" s="300" t="e">
        <f t="shared" si="0"/>
        <v>#DIV/0!</v>
      </c>
    </row>
    <row r="63" spans="1:9" ht="17.25" customHeight="1" hidden="1">
      <c r="A63" s="304"/>
      <c r="B63" s="305" t="s">
        <v>956</v>
      </c>
      <c r="C63" s="306" t="s">
        <v>939</v>
      </c>
      <c r="D63" s="306" t="s">
        <v>955</v>
      </c>
      <c r="E63" s="306" t="s">
        <v>12</v>
      </c>
      <c r="F63" s="307">
        <f t="shared" si="7"/>
        <v>0</v>
      </c>
      <c r="G63" s="307">
        <f t="shared" si="7"/>
        <v>0</v>
      </c>
      <c r="H63" s="307">
        <f t="shared" si="7"/>
        <v>0</v>
      </c>
      <c r="I63" s="300" t="e">
        <f t="shared" si="0"/>
        <v>#DIV/0!</v>
      </c>
    </row>
    <row r="64" spans="1:9" ht="17.25" customHeight="1" hidden="1">
      <c r="A64" s="304"/>
      <c r="B64" s="305" t="s">
        <v>779</v>
      </c>
      <c r="C64" s="306" t="s">
        <v>939</v>
      </c>
      <c r="D64" s="306" t="s">
        <v>955</v>
      </c>
      <c r="E64" s="306" t="s">
        <v>801</v>
      </c>
      <c r="F64" s="307">
        <v>0</v>
      </c>
      <c r="G64" s="307">
        <v>0</v>
      </c>
      <c r="H64" s="307">
        <v>0</v>
      </c>
      <c r="I64" s="300" t="e">
        <f t="shared" si="0"/>
        <v>#DIV/0!</v>
      </c>
    </row>
    <row r="65" spans="1:9" ht="17.25" customHeight="1" hidden="1">
      <c r="A65" s="304"/>
      <c r="B65" s="286" t="s">
        <v>814</v>
      </c>
      <c r="C65" s="288" t="s">
        <v>569</v>
      </c>
      <c r="D65" s="288" t="s">
        <v>11</v>
      </c>
      <c r="E65" s="288" t="s">
        <v>12</v>
      </c>
      <c r="F65" s="287">
        <f aca="true" t="shared" si="8" ref="F65:H67">F66</f>
        <v>0</v>
      </c>
      <c r="G65" s="287">
        <f t="shared" si="8"/>
        <v>0</v>
      </c>
      <c r="H65" s="287">
        <f t="shared" si="8"/>
        <v>0</v>
      </c>
      <c r="I65" s="300" t="e">
        <f t="shared" si="0"/>
        <v>#DIV/0!</v>
      </c>
    </row>
    <row r="66" spans="1:9" ht="15.75" customHeight="1" hidden="1">
      <c r="A66" s="304"/>
      <c r="B66" s="305" t="s">
        <v>570</v>
      </c>
      <c r="C66" s="306" t="s">
        <v>569</v>
      </c>
      <c r="D66" s="306" t="s">
        <v>572</v>
      </c>
      <c r="E66" s="306" t="s">
        <v>12</v>
      </c>
      <c r="F66" s="307">
        <f t="shared" si="8"/>
        <v>0</v>
      </c>
      <c r="G66" s="307">
        <f t="shared" si="8"/>
        <v>0</v>
      </c>
      <c r="H66" s="307">
        <f t="shared" si="8"/>
        <v>0</v>
      </c>
      <c r="I66" s="308" t="e">
        <f t="shared" si="0"/>
        <v>#DIV/0!</v>
      </c>
    </row>
    <row r="67" spans="1:9" ht="25.5" customHeight="1" hidden="1">
      <c r="A67" s="304"/>
      <c r="B67" s="305" t="s">
        <v>815</v>
      </c>
      <c r="C67" s="306" t="s">
        <v>569</v>
      </c>
      <c r="D67" s="306" t="s">
        <v>816</v>
      </c>
      <c r="E67" s="306" t="s">
        <v>12</v>
      </c>
      <c r="F67" s="307">
        <f t="shared" si="8"/>
        <v>0</v>
      </c>
      <c r="G67" s="307">
        <f t="shared" si="8"/>
        <v>0</v>
      </c>
      <c r="H67" s="307">
        <f t="shared" si="8"/>
        <v>0</v>
      </c>
      <c r="I67" s="308" t="e">
        <f t="shared" si="0"/>
        <v>#DIV/0!</v>
      </c>
    </row>
    <row r="68" spans="1:9" ht="33.75" customHeight="1" hidden="1">
      <c r="A68" s="304"/>
      <c r="B68" s="305" t="s">
        <v>817</v>
      </c>
      <c r="C68" s="306" t="s">
        <v>569</v>
      </c>
      <c r="D68" s="306" t="s">
        <v>816</v>
      </c>
      <c r="E68" s="306" t="s">
        <v>86</v>
      </c>
      <c r="F68" s="307">
        <v>0</v>
      </c>
      <c r="G68" s="307">
        <v>0</v>
      </c>
      <c r="H68" s="307">
        <v>0</v>
      </c>
      <c r="I68" s="308" t="e">
        <f t="shared" si="0"/>
        <v>#DIV/0!</v>
      </c>
    </row>
    <row r="69" spans="1:9" ht="33.75" customHeight="1">
      <c r="A69" s="304"/>
      <c r="B69" s="286" t="s">
        <v>472</v>
      </c>
      <c r="C69" s="288" t="s">
        <v>528</v>
      </c>
      <c r="D69" s="288" t="s">
        <v>11</v>
      </c>
      <c r="E69" s="288" t="s">
        <v>12</v>
      </c>
      <c r="F69" s="287">
        <f aca="true" t="shared" si="9" ref="F69:H71">F70</f>
        <v>20</v>
      </c>
      <c r="G69" s="287">
        <f t="shared" si="9"/>
        <v>20</v>
      </c>
      <c r="H69" s="287">
        <f t="shared" si="9"/>
        <v>0</v>
      </c>
      <c r="I69" s="300">
        <f t="shared" si="0"/>
        <v>0</v>
      </c>
    </row>
    <row r="70" spans="1:9" ht="33.75" customHeight="1">
      <c r="A70" s="304"/>
      <c r="B70" s="305" t="s">
        <v>819</v>
      </c>
      <c r="C70" s="306" t="s">
        <v>528</v>
      </c>
      <c r="D70" s="306" t="s">
        <v>942</v>
      </c>
      <c r="E70" s="306" t="s">
        <v>12</v>
      </c>
      <c r="F70" s="307">
        <f t="shared" si="9"/>
        <v>20</v>
      </c>
      <c r="G70" s="307">
        <f t="shared" si="9"/>
        <v>20</v>
      </c>
      <c r="H70" s="307">
        <f t="shared" si="9"/>
        <v>0</v>
      </c>
      <c r="I70" s="308">
        <f aca="true" t="shared" si="10" ref="I70:I138">H70/G70</f>
        <v>0</v>
      </c>
    </row>
    <row r="71" spans="1:9" ht="33.75" customHeight="1">
      <c r="A71" s="304"/>
      <c r="B71" s="305" t="s">
        <v>968</v>
      </c>
      <c r="C71" s="306" t="s">
        <v>528</v>
      </c>
      <c r="D71" s="306" t="s">
        <v>977</v>
      </c>
      <c r="E71" s="306" t="s">
        <v>86</v>
      </c>
      <c r="F71" s="307">
        <f t="shared" si="9"/>
        <v>20</v>
      </c>
      <c r="G71" s="307">
        <f t="shared" si="9"/>
        <v>20</v>
      </c>
      <c r="H71" s="307">
        <f t="shared" si="9"/>
        <v>0</v>
      </c>
      <c r="I71" s="308">
        <f t="shared" si="10"/>
        <v>0</v>
      </c>
    </row>
    <row r="72" spans="1:9" ht="102">
      <c r="A72" s="304"/>
      <c r="B72" s="312" t="s">
        <v>969</v>
      </c>
      <c r="C72" s="306" t="s">
        <v>528</v>
      </c>
      <c r="D72" s="306" t="s">
        <v>977</v>
      </c>
      <c r="E72" s="306" t="s">
        <v>86</v>
      </c>
      <c r="F72" s="307">
        <v>20</v>
      </c>
      <c r="G72" s="307">
        <v>20</v>
      </c>
      <c r="H72" s="307">
        <v>0</v>
      </c>
      <c r="I72" s="308">
        <f t="shared" si="10"/>
        <v>0</v>
      </c>
    </row>
    <row r="73" spans="1:9" ht="15.75">
      <c r="A73" s="304"/>
      <c r="B73" s="286" t="s">
        <v>989</v>
      </c>
      <c r="C73" s="288" t="s">
        <v>529</v>
      </c>
      <c r="D73" s="288" t="s">
        <v>11</v>
      </c>
      <c r="E73" s="288" t="s">
        <v>12</v>
      </c>
      <c r="F73" s="287">
        <f>F74+F75+F76+F77</f>
        <v>0</v>
      </c>
      <c r="G73" s="287">
        <f>G74+G75+G76+G77</f>
        <v>6330.66</v>
      </c>
      <c r="H73" s="287">
        <f>H74+H75+H76+H77</f>
        <v>532.25</v>
      </c>
      <c r="I73" s="300">
        <f t="shared" si="10"/>
        <v>0.08407496216824155</v>
      </c>
    </row>
    <row r="74" spans="1:9" ht="76.5">
      <c r="A74" s="304"/>
      <c r="B74" s="312" t="s">
        <v>996</v>
      </c>
      <c r="C74" s="306" t="s">
        <v>529</v>
      </c>
      <c r="D74" s="306" t="s">
        <v>990</v>
      </c>
      <c r="E74" s="306" t="s">
        <v>801</v>
      </c>
      <c r="F74" s="307">
        <v>0</v>
      </c>
      <c r="G74" s="307">
        <v>62.14</v>
      </c>
      <c r="H74" s="307">
        <v>0</v>
      </c>
      <c r="I74" s="308">
        <f t="shared" si="10"/>
        <v>0</v>
      </c>
    </row>
    <row r="75" spans="1:9" ht="76.5">
      <c r="A75" s="304"/>
      <c r="B75" s="312" t="s">
        <v>996</v>
      </c>
      <c r="C75" s="306" t="s">
        <v>529</v>
      </c>
      <c r="D75" s="306" t="s">
        <v>990</v>
      </c>
      <c r="E75" s="306" t="s">
        <v>801</v>
      </c>
      <c r="F75" s="307">
        <v>0</v>
      </c>
      <c r="G75" s="307">
        <v>1975.64</v>
      </c>
      <c r="H75" s="307">
        <v>532.25</v>
      </c>
      <c r="I75" s="308">
        <f>H75/G75</f>
        <v>0.2694063695815027</v>
      </c>
    </row>
    <row r="76" spans="1:9" ht="51">
      <c r="A76" s="304"/>
      <c r="B76" s="312" t="s">
        <v>993</v>
      </c>
      <c r="C76" s="306" t="s">
        <v>529</v>
      </c>
      <c r="D76" s="306" t="s">
        <v>991</v>
      </c>
      <c r="E76" s="306" t="s">
        <v>801</v>
      </c>
      <c r="F76" s="307">
        <v>0</v>
      </c>
      <c r="G76" s="307">
        <v>1237.4</v>
      </c>
      <c r="H76" s="307">
        <v>0</v>
      </c>
      <c r="I76" s="308">
        <f>H76/G76</f>
        <v>0</v>
      </c>
    </row>
    <row r="77" spans="1:9" ht="64.5" customHeight="1">
      <c r="A77" s="304"/>
      <c r="B77" s="312" t="s">
        <v>993</v>
      </c>
      <c r="C77" s="306" t="s">
        <v>529</v>
      </c>
      <c r="D77" s="306" t="s">
        <v>992</v>
      </c>
      <c r="E77" s="306" t="s">
        <v>801</v>
      </c>
      <c r="F77" s="307">
        <v>0</v>
      </c>
      <c r="G77" s="307">
        <v>3055.48</v>
      </c>
      <c r="H77" s="307">
        <v>0</v>
      </c>
      <c r="I77" s="308">
        <f>H77/G77</f>
        <v>0</v>
      </c>
    </row>
    <row r="78" spans="1:9" ht="26.25" customHeight="1">
      <c r="A78" s="304"/>
      <c r="B78" s="286" t="s">
        <v>476</v>
      </c>
      <c r="C78" s="288" t="s">
        <v>892</v>
      </c>
      <c r="D78" s="288" t="s">
        <v>11</v>
      </c>
      <c r="E78" s="288" t="s">
        <v>12</v>
      </c>
      <c r="F78" s="287">
        <f aca="true" t="shared" si="11" ref="F78:H79">F79</f>
        <v>140</v>
      </c>
      <c r="G78" s="287">
        <f t="shared" si="11"/>
        <v>180</v>
      </c>
      <c r="H78" s="287">
        <f t="shared" si="11"/>
        <v>89.39</v>
      </c>
      <c r="I78" s="300">
        <f t="shared" si="10"/>
        <v>0.4966111111111111</v>
      </c>
    </row>
    <row r="79" spans="1:9" ht="15.75">
      <c r="A79" s="304"/>
      <c r="B79" s="305" t="s">
        <v>957</v>
      </c>
      <c r="C79" s="306" t="s">
        <v>892</v>
      </c>
      <c r="D79" s="306" t="s">
        <v>958</v>
      </c>
      <c r="E79" s="306" t="s">
        <v>12</v>
      </c>
      <c r="F79" s="307">
        <f t="shared" si="11"/>
        <v>140</v>
      </c>
      <c r="G79" s="307">
        <f t="shared" si="11"/>
        <v>180</v>
      </c>
      <c r="H79" s="307">
        <f t="shared" si="11"/>
        <v>89.39</v>
      </c>
      <c r="I79" s="308">
        <f t="shared" si="10"/>
        <v>0.4966111111111111</v>
      </c>
    </row>
    <row r="80" spans="1:9" ht="17.25" customHeight="1">
      <c r="A80" s="304"/>
      <c r="B80" s="305" t="s">
        <v>821</v>
      </c>
      <c r="C80" s="306" t="s">
        <v>892</v>
      </c>
      <c r="D80" s="306" t="s">
        <v>958</v>
      </c>
      <c r="E80" s="306" t="s">
        <v>801</v>
      </c>
      <c r="F80" s="307">
        <v>140</v>
      </c>
      <c r="G80" s="307">
        <v>180</v>
      </c>
      <c r="H80" s="307">
        <v>89.39</v>
      </c>
      <c r="I80" s="308">
        <f t="shared" si="10"/>
        <v>0.4966111111111111</v>
      </c>
    </row>
    <row r="81" spans="1:9" ht="18.75" customHeight="1">
      <c r="A81" s="304"/>
      <c r="B81" s="286" t="s">
        <v>409</v>
      </c>
      <c r="C81" s="288" t="s">
        <v>893</v>
      </c>
      <c r="D81" s="288" t="s">
        <v>11</v>
      </c>
      <c r="E81" s="288" t="s">
        <v>12</v>
      </c>
      <c r="F81" s="287">
        <f aca="true" t="shared" si="12" ref="F81:H82">F82</f>
        <v>1500</v>
      </c>
      <c r="G81" s="287">
        <f t="shared" si="12"/>
        <v>2500</v>
      </c>
      <c r="H81" s="287">
        <f t="shared" si="12"/>
        <v>1000</v>
      </c>
      <c r="I81" s="300">
        <f t="shared" si="10"/>
        <v>0.4</v>
      </c>
    </row>
    <row r="82" spans="1:9" ht="15.75" customHeight="1">
      <c r="A82" s="304"/>
      <c r="B82" s="305" t="s">
        <v>823</v>
      </c>
      <c r="C82" s="306" t="s">
        <v>893</v>
      </c>
      <c r="D82" s="306" t="s">
        <v>824</v>
      </c>
      <c r="E82" s="306" t="s">
        <v>12</v>
      </c>
      <c r="F82" s="307">
        <f t="shared" si="12"/>
        <v>1500</v>
      </c>
      <c r="G82" s="307">
        <f t="shared" si="12"/>
        <v>2500</v>
      </c>
      <c r="H82" s="307">
        <f t="shared" si="12"/>
        <v>1000</v>
      </c>
      <c r="I82" s="308">
        <f t="shared" si="10"/>
        <v>0.4</v>
      </c>
    </row>
    <row r="83" spans="1:9" ht="13.5" customHeight="1">
      <c r="A83" s="304"/>
      <c r="B83" s="305" t="s">
        <v>779</v>
      </c>
      <c r="C83" s="306" t="s">
        <v>893</v>
      </c>
      <c r="D83" s="306" t="s">
        <v>824</v>
      </c>
      <c r="E83" s="306">
        <v>500</v>
      </c>
      <c r="F83" s="307">
        <v>1500</v>
      </c>
      <c r="G83" s="307">
        <v>2500</v>
      </c>
      <c r="H83" s="307">
        <v>1000</v>
      </c>
      <c r="I83" s="308">
        <f t="shared" si="10"/>
        <v>0.4</v>
      </c>
    </row>
    <row r="84" spans="1:9" ht="29.25" customHeight="1">
      <c r="A84" s="304"/>
      <c r="B84" s="286" t="s">
        <v>516</v>
      </c>
      <c r="C84" s="288" t="s">
        <v>542</v>
      </c>
      <c r="D84" s="288" t="s">
        <v>11</v>
      </c>
      <c r="E84" s="288" t="s">
        <v>12</v>
      </c>
      <c r="F84" s="287">
        <f>F85+F95+F103+F115</f>
        <v>7798.5</v>
      </c>
      <c r="G84" s="287">
        <f>G85+G95+G103+G115</f>
        <v>9008.5</v>
      </c>
      <c r="H84" s="287">
        <f>H85+H95+H103+H115</f>
        <v>6021.54</v>
      </c>
      <c r="I84" s="300">
        <f t="shared" si="10"/>
        <v>0.6684287062219015</v>
      </c>
    </row>
    <row r="85" spans="1:9" ht="18" customHeight="1">
      <c r="A85" s="304"/>
      <c r="B85" s="286" t="s">
        <v>679</v>
      </c>
      <c r="C85" s="288" t="s">
        <v>681</v>
      </c>
      <c r="D85" s="288" t="s">
        <v>11</v>
      </c>
      <c r="E85" s="288" t="s">
        <v>12</v>
      </c>
      <c r="F85" s="287">
        <f>F86+F93</f>
        <v>800</v>
      </c>
      <c r="G85" s="287">
        <f>G86+G93</f>
        <v>800</v>
      </c>
      <c r="H85" s="287">
        <f>H86+H93</f>
        <v>97.79</v>
      </c>
      <c r="I85" s="300">
        <f t="shared" si="10"/>
        <v>0.12223750000000001</v>
      </c>
    </row>
    <row r="86" spans="1:9" ht="15.75">
      <c r="A86" s="304"/>
      <c r="B86" s="286" t="s">
        <v>826</v>
      </c>
      <c r="C86" s="288" t="s">
        <v>681</v>
      </c>
      <c r="D86" s="288" t="s">
        <v>682</v>
      </c>
      <c r="E86" s="288" t="s">
        <v>12</v>
      </c>
      <c r="F86" s="287">
        <f>F87+F89+F91</f>
        <v>800</v>
      </c>
      <c r="G86" s="287">
        <f>G87+G89+G91</f>
        <v>800</v>
      </c>
      <c r="H86" s="287">
        <f>H87+H89+H91</f>
        <v>97.79</v>
      </c>
      <c r="I86" s="300">
        <f t="shared" si="10"/>
        <v>0.12223750000000001</v>
      </c>
    </row>
    <row r="87" spans="1:9" ht="51" customHeight="1">
      <c r="A87" s="304"/>
      <c r="B87" s="305" t="s">
        <v>827</v>
      </c>
      <c r="C87" s="306" t="s">
        <v>681</v>
      </c>
      <c r="D87" s="306" t="s">
        <v>828</v>
      </c>
      <c r="E87" s="306" t="s">
        <v>12</v>
      </c>
      <c r="F87" s="307">
        <f>F88</f>
        <v>100</v>
      </c>
      <c r="G87" s="307">
        <f>G88</f>
        <v>100</v>
      </c>
      <c r="H87" s="307">
        <f>H88</f>
        <v>0</v>
      </c>
      <c r="I87" s="308">
        <f t="shared" si="10"/>
        <v>0</v>
      </c>
    </row>
    <row r="88" spans="1:9" ht="29.25" customHeight="1">
      <c r="A88" s="304"/>
      <c r="B88" s="305" t="s">
        <v>817</v>
      </c>
      <c r="C88" s="306" t="s">
        <v>681</v>
      </c>
      <c r="D88" s="306" t="s">
        <v>828</v>
      </c>
      <c r="E88" s="306" t="s">
        <v>86</v>
      </c>
      <c r="F88" s="307">
        <v>100</v>
      </c>
      <c r="G88" s="307">
        <v>100</v>
      </c>
      <c r="H88" s="307">
        <v>0</v>
      </c>
      <c r="I88" s="308">
        <f t="shared" si="10"/>
        <v>0</v>
      </c>
    </row>
    <row r="89" spans="1:9" ht="26.25" customHeight="1">
      <c r="A89" s="304"/>
      <c r="B89" s="313" t="s">
        <v>911</v>
      </c>
      <c r="C89" s="306" t="s">
        <v>681</v>
      </c>
      <c r="D89" s="306" t="s">
        <v>912</v>
      </c>
      <c r="E89" s="306" t="s">
        <v>12</v>
      </c>
      <c r="F89" s="307">
        <f>F90</f>
        <v>500</v>
      </c>
      <c r="G89" s="307">
        <f>G90</f>
        <v>500</v>
      </c>
      <c r="H89" s="307">
        <f>H90</f>
        <v>0</v>
      </c>
      <c r="I89" s="308">
        <f t="shared" si="10"/>
        <v>0</v>
      </c>
    </row>
    <row r="90" spans="1:9" ht="18" customHeight="1">
      <c r="A90" s="304"/>
      <c r="B90" s="305" t="s">
        <v>779</v>
      </c>
      <c r="C90" s="306" t="s">
        <v>681</v>
      </c>
      <c r="D90" s="306" t="s">
        <v>912</v>
      </c>
      <c r="E90" s="306">
        <v>500</v>
      </c>
      <c r="F90" s="307">
        <v>500</v>
      </c>
      <c r="G90" s="307">
        <v>500</v>
      </c>
      <c r="H90" s="307">
        <v>0</v>
      </c>
      <c r="I90" s="308">
        <f t="shared" si="10"/>
        <v>0</v>
      </c>
    </row>
    <row r="91" spans="1:9" ht="16.5" customHeight="1">
      <c r="A91" s="304"/>
      <c r="B91" s="313" t="s">
        <v>959</v>
      </c>
      <c r="C91" s="306" t="s">
        <v>681</v>
      </c>
      <c r="D91" s="306" t="s">
        <v>912</v>
      </c>
      <c r="E91" s="306" t="s">
        <v>12</v>
      </c>
      <c r="F91" s="307">
        <f>F92</f>
        <v>200</v>
      </c>
      <c r="G91" s="307">
        <f>G92</f>
        <v>200</v>
      </c>
      <c r="H91" s="307">
        <f>H92</f>
        <v>97.79</v>
      </c>
      <c r="I91" s="308">
        <f t="shared" si="10"/>
        <v>0.48895000000000005</v>
      </c>
    </row>
    <row r="92" spans="1:9" ht="16.5" customHeight="1">
      <c r="A92" s="304"/>
      <c r="B92" s="305" t="s">
        <v>779</v>
      </c>
      <c r="C92" s="306" t="s">
        <v>681</v>
      </c>
      <c r="D92" s="306" t="s">
        <v>934</v>
      </c>
      <c r="E92" s="306">
        <v>500</v>
      </c>
      <c r="F92" s="307">
        <v>200</v>
      </c>
      <c r="G92" s="307">
        <v>200</v>
      </c>
      <c r="H92" s="307">
        <v>97.79</v>
      </c>
      <c r="I92" s="308">
        <f t="shared" si="10"/>
        <v>0.48895000000000005</v>
      </c>
    </row>
    <row r="93" spans="1:9" ht="12.75" customHeight="1" hidden="1">
      <c r="A93" s="304"/>
      <c r="B93" s="286" t="s">
        <v>819</v>
      </c>
      <c r="C93" s="288" t="s">
        <v>681</v>
      </c>
      <c r="D93" s="288" t="s">
        <v>942</v>
      </c>
      <c r="E93" s="288">
        <v>500</v>
      </c>
      <c r="F93" s="287">
        <f>F94</f>
        <v>0</v>
      </c>
      <c r="G93" s="287">
        <f>G94</f>
        <v>0</v>
      </c>
      <c r="H93" s="287">
        <f>H94</f>
        <v>0</v>
      </c>
      <c r="I93" s="300" t="e">
        <f t="shared" si="10"/>
        <v>#DIV/0!</v>
      </c>
    </row>
    <row r="94" spans="1:9" ht="16.5" customHeight="1" hidden="1">
      <c r="A94" s="304"/>
      <c r="B94" s="305" t="s">
        <v>949</v>
      </c>
      <c r="C94" s="306" t="s">
        <v>681</v>
      </c>
      <c r="D94" s="306" t="s">
        <v>945</v>
      </c>
      <c r="E94" s="306">
        <v>500</v>
      </c>
      <c r="F94" s="307">
        <v>0</v>
      </c>
      <c r="G94" s="307">
        <v>0</v>
      </c>
      <c r="H94" s="307">
        <v>0</v>
      </c>
      <c r="I94" s="308" t="e">
        <f t="shared" si="10"/>
        <v>#DIV/0!</v>
      </c>
    </row>
    <row r="95" spans="1:9" ht="15" customHeight="1">
      <c r="A95" s="304"/>
      <c r="B95" s="286" t="s">
        <v>19</v>
      </c>
      <c r="C95" s="288" t="s">
        <v>20</v>
      </c>
      <c r="D95" s="288" t="s">
        <v>11</v>
      </c>
      <c r="E95" s="288" t="s">
        <v>12</v>
      </c>
      <c r="F95" s="287">
        <f>F96</f>
        <v>200</v>
      </c>
      <c r="G95" s="287">
        <f>G96</f>
        <v>200</v>
      </c>
      <c r="H95" s="287">
        <f>H96</f>
        <v>83.38</v>
      </c>
      <c r="I95" s="300">
        <f t="shared" si="10"/>
        <v>0.4169</v>
      </c>
    </row>
    <row r="96" spans="1:9" ht="24" customHeight="1">
      <c r="A96" s="304"/>
      <c r="B96" s="305" t="s">
        <v>830</v>
      </c>
      <c r="C96" s="306" t="s">
        <v>20</v>
      </c>
      <c r="D96" s="306" t="s">
        <v>24</v>
      </c>
      <c r="E96" s="306" t="s">
        <v>12</v>
      </c>
      <c r="F96" s="307">
        <f>F97+F99+F101</f>
        <v>200</v>
      </c>
      <c r="G96" s="307">
        <f>G97+G99+G101</f>
        <v>200</v>
      </c>
      <c r="H96" s="307">
        <f>H97+H99+H101</f>
        <v>83.38</v>
      </c>
      <c r="I96" s="308">
        <f t="shared" si="10"/>
        <v>0.4169</v>
      </c>
    </row>
    <row r="97" spans="1:9" ht="24" customHeight="1" hidden="1">
      <c r="A97" s="304"/>
      <c r="B97" s="305" t="s">
        <v>935</v>
      </c>
      <c r="C97" s="306" t="s">
        <v>20</v>
      </c>
      <c r="D97" s="306" t="s">
        <v>936</v>
      </c>
      <c r="E97" s="306" t="s">
        <v>12</v>
      </c>
      <c r="F97" s="307">
        <f>F98</f>
        <v>0</v>
      </c>
      <c r="G97" s="307">
        <f>G98</f>
        <v>0</v>
      </c>
      <c r="H97" s="307">
        <f>H98</f>
        <v>0</v>
      </c>
      <c r="I97" s="308" t="e">
        <f t="shared" si="10"/>
        <v>#DIV/0!</v>
      </c>
    </row>
    <row r="98" spans="1:9" ht="16.5" customHeight="1" hidden="1">
      <c r="A98" s="304"/>
      <c r="B98" s="305" t="s">
        <v>817</v>
      </c>
      <c r="C98" s="306" t="s">
        <v>20</v>
      </c>
      <c r="D98" s="306" t="s">
        <v>936</v>
      </c>
      <c r="E98" s="306" t="s">
        <v>86</v>
      </c>
      <c r="F98" s="307">
        <v>0</v>
      </c>
      <c r="G98" s="307">
        <v>0</v>
      </c>
      <c r="H98" s="307">
        <v>0</v>
      </c>
      <c r="I98" s="308" t="e">
        <f t="shared" si="10"/>
        <v>#DIV/0!</v>
      </c>
    </row>
    <row r="99" spans="1:9" ht="16.5" customHeight="1" hidden="1">
      <c r="A99" s="304"/>
      <c r="B99" s="305" t="s">
        <v>937</v>
      </c>
      <c r="C99" s="306" t="s">
        <v>20</v>
      </c>
      <c r="D99" s="306" t="s">
        <v>938</v>
      </c>
      <c r="E99" s="306" t="s">
        <v>12</v>
      </c>
      <c r="F99" s="307">
        <f>F100</f>
        <v>0</v>
      </c>
      <c r="G99" s="307">
        <f>G100</f>
        <v>0</v>
      </c>
      <c r="H99" s="307">
        <f>H100</f>
        <v>0</v>
      </c>
      <c r="I99" s="308" t="e">
        <f t="shared" si="10"/>
        <v>#DIV/0!</v>
      </c>
    </row>
    <row r="100" spans="1:9" ht="12.75" customHeight="1" hidden="1">
      <c r="A100" s="304"/>
      <c r="B100" s="305" t="s">
        <v>817</v>
      </c>
      <c r="C100" s="306" t="s">
        <v>20</v>
      </c>
      <c r="D100" s="306" t="s">
        <v>938</v>
      </c>
      <c r="E100" s="306" t="s">
        <v>86</v>
      </c>
      <c r="F100" s="307">
        <v>0</v>
      </c>
      <c r="G100" s="307">
        <v>0</v>
      </c>
      <c r="H100" s="307">
        <v>0</v>
      </c>
      <c r="I100" s="308" t="e">
        <f t="shared" si="10"/>
        <v>#DIV/0!</v>
      </c>
    </row>
    <row r="101" spans="1:9" ht="24" customHeight="1">
      <c r="A101" s="304"/>
      <c r="B101" s="305" t="s">
        <v>831</v>
      </c>
      <c r="C101" s="306" t="s">
        <v>20</v>
      </c>
      <c r="D101" s="306" t="s">
        <v>832</v>
      </c>
      <c r="E101" s="306" t="s">
        <v>12</v>
      </c>
      <c r="F101" s="307">
        <f>F102</f>
        <v>200</v>
      </c>
      <c r="G101" s="307">
        <f>G102</f>
        <v>200</v>
      </c>
      <c r="H101" s="307">
        <f>H102</f>
        <v>83.38</v>
      </c>
      <c r="I101" s="308">
        <f t="shared" si="10"/>
        <v>0.4169</v>
      </c>
    </row>
    <row r="102" spans="1:9" ht="33.75" customHeight="1">
      <c r="A102" s="304"/>
      <c r="B102" s="305" t="s">
        <v>779</v>
      </c>
      <c r="C102" s="306" t="s">
        <v>20</v>
      </c>
      <c r="D102" s="306" t="s">
        <v>832</v>
      </c>
      <c r="E102" s="306" t="s">
        <v>801</v>
      </c>
      <c r="F102" s="307">
        <v>200</v>
      </c>
      <c r="G102" s="307">
        <v>200</v>
      </c>
      <c r="H102" s="307">
        <v>83.38</v>
      </c>
      <c r="I102" s="308">
        <f t="shared" si="10"/>
        <v>0.4169</v>
      </c>
    </row>
    <row r="103" spans="1:9" ht="27.75" customHeight="1">
      <c r="A103" s="304"/>
      <c r="B103" s="286" t="s">
        <v>834</v>
      </c>
      <c r="C103" s="288" t="s">
        <v>894</v>
      </c>
      <c r="D103" s="288" t="s">
        <v>11</v>
      </c>
      <c r="E103" s="288" t="s">
        <v>12</v>
      </c>
      <c r="F103" s="287">
        <f>F104</f>
        <v>6298.5</v>
      </c>
      <c r="G103" s="287">
        <f>G104</f>
        <v>7508.5</v>
      </c>
      <c r="H103" s="287">
        <f>H104</f>
        <v>5840.37</v>
      </c>
      <c r="I103" s="300">
        <f t="shared" si="10"/>
        <v>0.7778344542851435</v>
      </c>
    </row>
    <row r="104" spans="1:9" ht="15.75" customHeight="1">
      <c r="A104" s="304"/>
      <c r="B104" s="305" t="s">
        <v>834</v>
      </c>
      <c r="C104" s="306" t="s">
        <v>894</v>
      </c>
      <c r="D104" s="306" t="s">
        <v>745</v>
      </c>
      <c r="E104" s="306" t="s">
        <v>12</v>
      </c>
      <c r="F104" s="307">
        <f>F105+F107+F109+F111+F113</f>
        <v>6298.5</v>
      </c>
      <c r="G104" s="307">
        <f>G105+G107+G109+G111+G113</f>
        <v>7508.5</v>
      </c>
      <c r="H104" s="307">
        <f>H105+H107+H109+H111+H113</f>
        <v>5840.37</v>
      </c>
      <c r="I104" s="308">
        <f t="shared" si="10"/>
        <v>0.7778344542851435</v>
      </c>
    </row>
    <row r="105" spans="1:9" ht="29.25" customHeight="1">
      <c r="A105" s="304"/>
      <c r="B105" s="305" t="s">
        <v>746</v>
      </c>
      <c r="C105" s="306" t="s">
        <v>894</v>
      </c>
      <c r="D105" s="306" t="s">
        <v>835</v>
      </c>
      <c r="E105" s="306" t="s">
        <v>12</v>
      </c>
      <c r="F105" s="307">
        <f>F106</f>
        <v>372.5</v>
      </c>
      <c r="G105" s="307">
        <f>G106</f>
        <v>372.5</v>
      </c>
      <c r="H105" s="307">
        <f>H106</f>
        <v>297.09</v>
      </c>
      <c r="I105" s="308">
        <f t="shared" si="10"/>
        <v>0.7975570469798657</v>
      </c>
    </row>
    <row r="106" spans="1:9" ht="25.5" customHeight="1">
      <c r="A106" s="304"/>
      <c r="B106" s="305" t="s">
        <v>779</v>
      </c>
      <c r="C106" s="306" t="s">
        <v>894</v>
      </c>
      <c r="D106" s="306" t="s">
        <v>835</v>
      </c>
      <c r="E106" s="306" t="s">
        <v>801</v>
      </c>
      <c r="F106" s="307">
        <v>372.5</v>
      </c>
      <c r="G106" s="307">
        <v>372.5</v>
      </c>
      <c r="H106" s="307">
        <v>297.09</v>
      </c>
      <c r="I106" s="308">
        <f t="shared" si="10"/>
        <v>0.7975570469798657</v>
      </c>
    </row>
    <row r="107" spans="1:9" ht="25.5" customHeight="1">
      <c r="A107" s="304"/>
      <c r="B107" s="305" t="s">
        <v>988</v>
      </c>
      <c r="C107" s="306" t="s">
        <v>894</v>
      </c>
      <c r="D107" s="306" t="s">
        <v>838</v>
      </c>
      <c r="E107" s="306" t="s">
        <v>12</v>
      </c>
      <c r="F107" s="307">
        <f>F108</f>
        <v>3105</v>
      </c>
      <c r="G107" s="307">
        <f>G108</f>
        <v>4305</v>
      </c>
      <c r="H107" s="307">
        <f>H108</f>
        <v>3946.54</v>
      </c>
      <c r="I107" s="308">
        <f t="shared" si="10"/>
        <v>0.9167340301974448</v>
      </c>
    </row>
    <row r="108" spans="1:9" ht="30" customHeight="1">
      <c r="A108" s="304"/>
      <c r="B108" s="305" t="s">
        <v>779</v>
      </c>
      <c r="C108" s="306" t="s">
        <v>894</v>
      </c>
      <c r="D108" s="306" t="s">
        <v>838</v>
      </c>
      <c r="E108" s="306">
        <v>500</v>
      </c>
      <c r="F108" s="307">
        <v>3105</v>
      </c>
      <c r="G108" s="307">
        <v>4305</v>
      </c>
      <c r="H108" s="307">
        <v>3946.54</v>
      </c>
      <c r="I108" s="308">
        <f t="shared" si="10"/>
        <v>0.9167340301974448</v>
      </c>
    </row>
    <row r="109" spans="1:9" ht="27" customHeight="1">
      <c r="A109" s="304"/>
      <c r="B109" s="305" t="s">
        <v>751</v>
      </c>
      <c r="C109" s="306" t="s">
        <v>894</v>
      </c>
      <c r="D109" s="306" t="s">
        <v>840</v>
      </c>
      <c r="E109" s="306" t="s">
        <v>12</v>
      </c>
      <c r="F109" s="307">
        <f>F110</f>
        <v>50</v>
      </c>
      <c r="G109" s="307">
        <f>G110</f>
        <v>50</v>
      </c>
      <c r="H109" s="307">
        <f>H110</f>
        <v>14.96</v>
      </c>
      <c r="I109" s="308">
        <f t="shared" si="10"/>
        <v>0.2992</v>
      </c>
    </row>
    <row r="110" spans="1:9" ht="27" customHeight="1">
      <c r="A110" s="304"/>
      <c r="B110" s="305" t="s">
        <v>779</v>
      </c>
      <c r="C110" s="306" t="s">
        <v>894</v>
      </c>
      <c r="D110" s="306" t="s">
        <v>840</v>
      </c>
      <c r="E110" s="306">
        <v>500</v>
      </c>
      <c r="F110" s="307">
        <v>50</v>
      </c>
      <c r="G110" s="307">
        <v>50</v>
      </c>
      <c r="H110" s="307">
        <v>14.96</v>
      </c>
      <c r="I110" s="308">
        <f t="shared" si="10"/>
        <v>0.2992</v>
      </c>
    </row>
    <row r="111" spans="1:9" ht="25.5" customHeight="1">
      <c r="A111" s="304"/>
      <c r="B111" s="305" t="s">
        <v>753</v>
      </c>
      <c r="C111" s="306" t="s">
        <v>894</v>
      </c>
      <c r="D111" s="306" t="s">
        <v>841</v>
      </c>
      <c r="E111" s="306" t="s">
        <v>12</v>
      </c>
      <c r="F111" s="307">
        <f>F112</f>
        <v>50</v>
      </c>
      <c r="G111" s="307">
        <f>G112</f>
        <v>50</v>
      </c>
      <c r="H111" s="307">
        <f>H112</f>
        <v>0</v>
      </c>
      <c r="I111" s="308">
        <f t="shared" si="10"/>
        <v>0</v>
      </c>
    </row>
    <row r="112" spans="1:9" ht="24.75" customHeight="1">
      <c r="A112" s="304"/>
      <c r="B112" s="305" t="s">
        <v>779</v>
      </c>
      <c r="C112" s="306" t="s">
        <v>894</v>
      </c>
      <c r="D112" s="306" t="s">
        <v>841</v>
      </c>
      <c r="E112" s="306">
        <v>500</v>
      </c>
      <c r="F112" s="307">
        <v>50</v>
      </c>
      <c r="G112" s="307">
        <v>50</v>
      </c>
      <c r="H112" s="307">
        <v>0</v>
      </c>
      <c r="I112" s="308">
        <f t="shared" si="10"/>
        <v>0</v>
      </c>
    </row>
    <row r="113" spans="1:9" ht="18.75" customHeight="1">
      <c r="A113" s="304"/>
      <c r="B113" s="305" t="s">
        <v>843</v>
      </c>
      <c r="C113" s="306" t="s">
        <v>894</v>
      </c>
      <c r="D113" s="306" t="s">
        <v>844</v>
      </c>
      <c r="E113" s="306" t="s">
        <v>12</v>
      </c>
      <c r="F113" s="307">
        <f>F114</f>
        <v>2721</v>
      </c>
      <c r="G113" s="307">
        <f>G114</f>
        <v>2731</v>
      </c>
      <c r="H113" s="307">
        <f>H114</f>
        <v>1581.78</v>
      </c>
      <c r="I113" s="308">
        <f t="shared" si="10"/>
        <v>0.57919443427316</v>
      </c>
    </row>
    <row r="114" spans="1:9" ht="27" customHeight="1">
      <c r="A114" s="304"/>
      <c r="B114" s="305" t="s">
        <v>779</v>
      </c>
      <c r="C114" s="306" t="s">
        <v>894</v>
      </c>
      <c r="D114" s="306" t="s">
        <v>844</v>
      </c>
      <c r="E114" s="306">
        <v>500</v>
      </c>
      <c r="F114" s="307">
        <v>2721</v>
      </c>
      <c r="G114" s="307">
        <v>2731</v>
      </c>
      <c r="H114" s="307">
        <v>1581.78</v>
      </c>
      <c r="I114" s="308">
        <f t="shared" si="10"/>
        <v>0.57919443427316</v>
      </c>
    </row>
    <row r="115" spans="1:9" ht="26.25" customHeight="1">
      <c r="A115" s="304"/>
      <c r="B115" s="286" t="s">
        <v>518</v>
      </c>
      <c r="C115" s="288" t="s">
        <v>895</v>
      </c>
      <c r="D115" s="288" t="s">
        <v>11</v>
      </c>
      <c r="E115" s="288" t="s">
        <v>12</v>
      </c>
      <c r="F115" s="287">
        <f>F116+F119+F122</f>
        <v>500</v>
      </c>
      <c r="G115" s="287">
        <f>G116+G119+G122</f>
        <v>500</v>
      </c>
      <c r="H115" s="287">
        <f>H116+H119+H122</f>
        <v>0</v>
      </c>
      <c r="I115" s="308">
        <f t="shared" si="10"/>
        <v>0</v>
      </c>
    </row>
    <row r="116" spans="1:9" ht="26.25" customHeight="1" hidden="1">
      <c r="A116" s="304"/>
      <c r="B116" s="305" t="s">
        <v>776</v>
      </c>
      <c r="C116" s="288" t="s">
        <v>895</v>
      </c>
      <c r="D116" s="306" t="s">
        <v>777</v>
      </c>
      <c r="E116" s="306" t="s">
        <v>12</v>
      </c>
      <c r="F116" s="307">
        <f aca="true" t="shared" si="13" ref="F116:H117">F117</f>
        <v>0</v>
      </c>
      <c r="G116" s="307">
        <f t="shared" si="13"/>
        <v>0</v>
      </c>
      <c r="H116" s="307">
        <f t="shared" si="13"/>
        <v>0</v>
      </c>
      <c r="I116" s="308" t="e">
        <f t="shared" si="10"/>
        <v>#DIV/0!</v>
      </c>
    </row>
    <row r="117" spans="1:9" ht="24.75" customHeight="1" hidden="1">
      <c r="A117" s="304"/>
      <c r="B117" s="305" t="s">
        <v>37</v>
      </c>
      <c r="C117" s="288" t="s">
        <v>895</v>
      </c>
      <c r="D117" s="306" t="s">
        <v>846</v>
      </c>
      <c r="E117" s="306" t="s">
        <v>12</v>
      </c>
      <c r="F117" s="307">
        <f t="shared" si="13"/>
        <v>0</v>
      </c>
      <c r="G117" s="307">
        <f t="shared" si="13"/>
        <v>0</v>
      </c>
      <c r="H117" s="307">
        <f t="shared" si="13"/>
        <v>0</v>
      </c>
      <c r="I117" s="308" t="e">
        <f t="shared" si="10"/>
        <v>#DIV/0!</v>
      </c>
    </row>
    <row r="118" spans="1:9" ht="17.25" customHeight="1" hidden="1">
      <c r="A118" s="304"/>
      <c r="B118" s="305" t="s">
        <v>847</v>
      </c>
      <c r="C118" s="288" t="s">
        <v>895</v>
      </c>
      <c r="D118" s="306" t="s">
        <v>846</v>
      </c>
      <c r="E118" s="306" t="s">
        <v>525</v>
      </c>
      <c r="F118" s="307"/>
      <c r="G118" s="307"/>
      <c r="H118" s="307"/>
      <c r="I118" s="308" t="e">
        <f t="shared" si="10"/>
        <v>#DIV/0!</v>
      </c>
    </row>
    <row r="119" spans="1:9" ht="16.5" customHeight="1" hidden="1">
      <c r="A119" s="304"/>
      <c r="B119" s="305" t="s">
        <v>848</v>
      </c>
      <c r="C119" s="288" t="s">
        <v>895</v>
      </c>
      <c r="D119" s="306" t="s">
        <v>489</v>
      </c>
      <c r="E119" s="306" t="s">
        <v>12</v>
      </c>
      <c r="F119" s="307">
        <f aca="true" t="shared" si="14" ref="F119:H120">F120</f>
        <v>0</v>
      </c>
      <c r="G119" s="307">
        <f t="shared" si="14"/>
        <v>0</v>
      </c>
      <c r="H119" s="307">
        <f t="shared" si="14"/>
        <v>0</v>
      </c>
      <c r="I119" s="308" t="e">
        <f t="shared" si="10"/>
        <v>#DIV/0!</v>
      </c>
    </row>
    <row r="120" spans="1:9" ht="16.5" customHeight="1" hidden="1">
      <c r="A120" s="304"/>
      <c r="B120" s="305" t="s">
        <v>849</v>
      </c>
      <c r="C120" s="288" t="s">
        <v>895</v>
      </c>
      <c r="D120" s="306" t="s">
        <v>850</v>
      </c>
      <c r="E120" s="306" t="s">
        <v>12</v>
      </c>
      <c r="F120" s="307">
        <f t="shared" si="14"/>
        <v>0</v>
      </c>
      <c r="G120" s="307">
        <f t="shared" si="14"/>
        <v>0</v>
      </c>
      <c r="H120" s="307">
        <f t="shared" si="14"/>
        <v>0</v>
      </c>
      <c r="I120" s="308" t="e">
        <f t="shared" si="10"/>
        <v>#DIV/0!</v>
      </c>
    </row>
    <row r="121" spans="1:9" ht="26.25" customHeight="1" hidden="1">
      <c r="A121" s="304"/>
      <c r="B121" s="305" t="s">
        <v>851</v>
      </c>
      <c r="C121" s="288" t="s">
        <v>895</v>
      </c>
      <c r="D121" s="306" t="s">
        <v>850</v>
      </c>
      <c r="E121" s="306" t="s">
        <v>45</v>
      </c>
      <c r="F121" s="307"/>
      <c r="G121" s="307"/>
      <c r="H121" s="307"/>
      <c r="I121" s="308" t="e">
        <f t="shared" si="10"/>
        <v>#DIV/0!</v>
      </c>
    </row>
    <row r="122" spans="1:9" ht="27.75" customHeight="1">
      <c r="A122" s="304"/>
      <c r="B122" s="286" t="s">
        <v>819</v>
      </c>
      <c r="C122" s="288" t="s">
        <v>895</v>
      </c>
      <c r="D122" s="288" t="s">
        <v>942</v>
      </c>
      <c r="E122" s="288">
        <v>500</v>
      </c>
      <c r="F122" s="287">
        <f>F123</f>
        <v>500</v>
      </c>
      <c r="G122" s="287">
        <f>G123</f>
        <v>500</v>
      </c>
      <c r="H122" s="287">
        <f>H123</f>
        <v>0</v>
      </c>
      <c r="I122" s="300">
        <f t="shared" si="10"/>
        <v>0</v>
      </c>
    </row>
    <row r="123" spans="1:9" ht="25.5" customHeight="1">
      <c r="A123" s="304"/>
      <c r="B123" s="305" t="s">
        <v>944</v>
      </c>
      <c r="C123" s="306" t="s">
        <v>895</v>
      </c>
      <c r="D123" s="306" t="s">
        <v>945</v>
      </c>
      <c r="E123" s="306">
        <v>500</v>
      </c>
      <c r="F123" s="307">
        <v>500</v>
      </c>
      <c r="G123" s="307">
        <v>500</v>
      </c>
      <c r="H123" s="307">
        <v>0</v>
      </c>
      <c r="I123" s="308">
        <f t="shared" si="10"/>
        <v>0</v>
      </c>
    </row>
    <row r="124" spans="1:9" ht="15.75" customHeight="1">
      <c r="A124" s="304"/>
      <c r="B124" s="286" t="s">
        <v>65</v>
      </c>
      <c r="C124" s="288" t="s">
        <v>66</v>
      </c>
      <c r="D124" s="288" t="s">
        <v>11</v>
      </c>
      <c r="E124" s="288" t="s">
        <v>12</v>
      </c>
      <c r="F124" s="287">
        <f>F125</f>
        <v>120</v>
      </c>
      <c r="G124" s="287">
        <f>G125</f>
        <v>120</v>
      </c>
      <c r="H124" s="287">
        <f>H125</f>
        <v>35.02</v>
      </c>
      <c r="I124" s="300">
        <f t="shared" si="10"/>
        <v>0.29183333333333333</v>
      </c>
    </row>
    <row r="125" spans="1:9" ht="16.5" customHeight="1">
      <c r="A125" s="304"/>
      <c r="B125" s="286" t="s">
        <v>267</v>
      </c>
      <c r="C125" s="288" t="s">
        <v>268</v>
      </c>
      <c r="D125" s="288" t="s">
        <v>11</v>
      </c>
      <c r="E125" s="288" t="s">
        <v>12</v>
      </c>
      <c r="F125" s="287">
        <f>F126+F129+F132</f>
        <v>120</v>
      </c>
      <c r="G125" s="287">
        <f>G126+G129+G132</f>
        <v>120</v>
      </c>
      <c r="H125" s="287">
        <f>H126+H129+H132</f>
        <v>35.02</v>
      </c>
      <c r="I125" s="300">
        <f t="shared" si="10"/>
        <v>0.29183333333333333</v>
      </c>
    </row>
    <row r="126" spans="1:9" ht="27" customHeight="1" hidden="1">
      <c r="A126" s="304"/>
      <c r="B126" s="305" t="s">
        <v>486</v>
      </c>
      <c r="C126" s="306" t="s">
        <v>268</v>
      </c>
      <c r="D126" s="306" t="s">
        <v>487</v>
      </c>
      <c r="E126" s="306" t="s">
        <v>12</v>
      </c>
      <c r="F126" s="307">
        <f aca="true" t="shared" si="15" ref="F126:H127">F127</f>
        <v>0</v>
      </c>
      <c r="G126" s="307">
        <f t="shared" si="15"/>
        <v>0</v>
      </c>
      <c r="H126" s="307">
        <f t="shared" si="15"/>
        <v>0</v>
      </c>
      <c r="I126" s="308" t="e">
        <f t="shared" si="10"/>
        <v>#DIV/0!</v>
      </c>
    </row>
    <row r="127" spans="1:9" ht="25.5" customHeight="1" hidden="1">
      <c r="A127" s="304"/>
      <c r="B127" s="305" t="s">
        <v>852</v>
      </c>
      <c r="C127" s="306" t="s">
        <v>268</v>
      </c>
      <c r="D127" s="306" t="s">
        <v>853</v>
      </c>
      <c r="E127" s="306" t="s">
        <v>12</v>
      </c>
      <c r="F127" s="307">
        <f t="shared" si="15"/>
        <v>0</v>
      </c>
      <c r="G127" s="307">
        <f t="shared" si="15"/>
        <v>0</v>
      </c>
      <c r="H127" s="307">
        <f t="shared" si="15"/>
        <v>0</v>
      </c>
      <c r="I127" s="308" t="e">
        <f t="shared" si="10"/>
        <v>#DIV/0!</v>
      </c>
    </row>
    <row r="128" spans="1:9" ht="34.5" customHeight="1" hidden="1">
      <c r="A128" s="304"/>
      <c r="B128" s="305" t="s">
        <v>779</v>
      </c>
      <c r="C128" s="306" t="s">
        <v>268</v>
      </c>
      <c r="D128" s="306" t="s">
        <v>853</v>
      </c>
      <c r="E128" s="306">
        <v>500</v>
      </c>
      <c r="F128" s="307"/>
      <c r="G128" s="307"/>
      <c r="H128" s="307"/>
      <c r="I128" s="308" t="e">
        <f t="shared" si="10"/>
        <v>#DIV/0!</v>
      </c>
    </row>
    <row r="129" spans="1:9" ht="38.25" customHeight="1" hidden="1">
      <c r="A129" s="304"/>
      <c r="B129" s="305" t="s">
        <v>855</v>
      </c>
      <c r="C129" s="306" t="s">
        <v>268</v>
      </c>
      <c r="D129" s="306" t="s">
        <v>856</v>
      </c>
      <c r="E129" s="306" t="s">
        <v>12</v>
      </c>
      <c r="F129" s="307">
        <f aca="true" t="shared" si="16" ref="F129:H130">F130</f>
        <v>0</v>
      </c>
      <c r="G129" s="307">
        <f t="shared" si="16"/>
        <v>0</v>
      </c>
      <c r="H129" s="307">
        <f t="shared" si="16"/>
        <v>0</v>
      </c>
      <c r="I129" s="300" t="e">
        <f t="shared" si="10"/>
        <v>#DIV/0!</v>
      </c>
    </row>
    <row r="130" spans="1:9" ht="38.25" customHeight="1" hidden="1">
      <c r="A130" s="304"/>
      <c r="B130" s="305" t="s">
        <v>857</v>
      </c>
      <c r="C130" s="306" t="s">
        <v>268</v>
      </c>
      <c r="D130" s="306" t="s">
        <v>858</v>
      </c>
      <c r="E130" s="306" t="s">
        <v>12</v>
      </c>
      <c r="F130" s="307">
        <f t="shared" si="16"/>
        <v>0</v>
      </c>
      <c r="G130" s="307">
        <f t="shared" si="16"/>
        <v>0</v>
      </c>
      <c r="H130" s="307">
        <f t="shared" si="16"/>
        <v>0</v>
      </c>
      <c r="I130" s="300" t="e">
        <f t="shared" si="10"/>
        <v>#DIV/0!</v>
      </c>
    </row>
    <row r="131" spans="1:9" ht="19.5" customHeight="1" hidden="1">
      <c r="A131" s="304"/>
      <c r="B131" s="305" t="s">
        <v>779</v>
      </c>
      <c r="C131" s="306" t="s">
        <v>268</v>
      </c>
      <c r="D131" s="306" t="s">
        <v>858</v>
      </c>
      <c r="E131" s="306">
        <v>500</v>
      </c>
      <c r="F131" s="307"/>
      <c r="G131" s="307"/>
      <c r="H131" s="307"/>
      <c r="I131" s="300" t="e">
        <f t="shared" si="10"/>
        <v>#DIV/0!</v>
      </c>
    </row>
    <row r="132" spans="1:9" ht="26.25" customHeight="1">
      <c r="A132" s="304"/>
      <c r="B132" s="286" t="s">
        <v>819</v>
      </c>
      <c r="C132" s="288" t="s">
        <v>268</v>
      </c>
      <c r="D132" s="288" t="s">
        <v>942</v>
      </c>
      <c r="E132" s="288">
        <v>500</v>
      </c>
      <c r="F132" s="287">
        <f>F133</f>
        <v>120</v>
      </c>
      <c r="G132" s="287">
        <f>G133</f>
        <v>120</v>
      </c>
      <c r="H132" s="287">
        <f>H133</f>
        <v>35.02</v>
      </c>
      <c r="I132" s="300">
        <f t="shared" si="10"/>
        <v>0.29183333333333333</v>
      </c>
    </row>
    <row r="133" spans="1:9" ht="67.5" customHeight="1">
      <c r="A133" s="304"/>
      <c r="B133" s="305" t="s">
        <v>979</v>
      </c>
      <c r="C133" s="306" t="s">
        <v>268</v>
      </c>
      <c r="D133" s="306" t="s">
        <v>960</v>
      </c>
      <c r="E133" s="306">
        <v>500</v>
      </c>
      <c r="F133" s="307">
        <v>120</v>
      </c>
      <c r="G133" s="307">
        <v>120</v>
      </c>
      <c r="H133" s="307">
        <v>35.02</v>
      </c>
      <c r="I133" s="308">
        <f t="shared" si="10"/>
        <v>0.29183333333333333</v>
      </c>
    </row>
    <row r="134" spans="1:9" ht="15.75" customHeight="1">
      <c r="A134" s="304"/>
      <c r="B134" s="286" t="s">
        <v>961</v>
      </c>
      <c r="C134" s="288" t="s">
        <v>29</v>
      </c>
      <c r="D134" s="288" t="s">
        <v>11</v>
      </c>
      <c r="E134" s="288" t="s">
        <v>12</v>
      </c>
      <c r="F134" s="287">
        <f>F135</f>
        <v>120</v>
      </c>
      <c r="G134" s="287">
        <f>G135</f>
        <v>124.41</v>
      </c>
      <c r="H134" s="287">
        <f>H135</f>
        <v>118.5</v>
      </c>
      <c r="I134" s="300">
        <f t="shared" si="10"/>
        <v>0.952495780081987</v>
      </c>
    </row>
    <row r="135" spans="1:9" ht="15.75" customHeight="1">
      <c r="A135" s="304"/>
      <c r="B135" s="286" t="s">
        <v>860</v>
      </c>
      <c r="C135" s="288" t="s">
        <v>33</v>
      </c>
      <c r="D135" s="288" t="s">
        <v>11</v>
      </c>
      <c r="E135" s="288" t="s">
        <v>12</v>
      </c>
      <c r="F135" s="287">
        <f>F136+F139+F142+F145</f>
        <v>120</v>
      </c>
      <c r="G135" s="287">
        <f>G136+G139+G142+G145</f>
        <v>124.41</v>
      </c>
      <c r="H135" s="287">
        <f>H136+H139+H142+H145</f>
        <v>118.5</v>
      </c>
      <c r="I135" s="300">
        <f t="shared" si="10"/>
        <v>0.952495780081987</v>
      </c>
    </row>
    <row r="136" spans="1:9" ht="15.75" customHeight="1" hidden="1">
      <c r="A136" s="304"/>
      <c r="B136" s="286" t="s">
        <v>980</v>
      </c>
      <c r="C136" s="288" t="s">
        <v>33</v>
      </c>
      <c r="D136" s="306" t="s">
        <v>861</v>
      </c>
      <c r="E136" s="306" t="s">
        <v>12</v>
      </c>
      <c r="F136" s="307">
        <f aca="true" t="shared" si="17" ref="F136:H137">F137</f>
        <v>0</v>
      </c>
      <c r="G136" s="307">
        <f t="shared" si="17"/>
        <v>0</v>
      </c>
      <c r="H136" s="307">
        <f t="shared" si="17"/>
        <v>0</v>
      </c>
      <c r="I136" s="308" t="e">
        <f t="shared" si="10"/>
        <v>#DIV/0!</v>
      </c>
    </row>
    <row r="137" spans="1:9" ht="15.75" customHeight="1" hidden="1">
      <c r="A137" s="304"/>
      <c r="B137" s="305" t="s">
        <v>981</v>
      </c>
      <c r="C137" s="306" t="s">
        <v>33</v>
      </c>
      <c r="D137" s="306" t="s">
        <v>982</v>
      </c>
      <c r="E137" s="306" t="s">
        <v>12</v>
      </c>
      <c r="F137" s="307">
        <f t="shared" si="17"/>
        <v>0</v>
      </c>
      <c r="G137" s="307">
        <f t="shared" si="17"/>
        <v>0</v>
      </c>
      <c r="H137" s="307">
        <f t="shared" si="17"/>
        <v>0</v>
      </c>
      <c r="I137" s="308" t="e">
        <f t="shared" si="10"/>
        <v>#DIV/0!</v>
      </c>
    </row>
    <row r="138" spans="1:9" ht="25.5" customHeight="1" hidden="1">
      <c r="A138" s="304"/>
      <c r="B138" s="305" t="s">
        <v>983</v>
      </c>
      <c r="C138" s="306" t="s">
        <v>33</v>
      </c>
      <c r="D138" s="306" t="s">
        <v>982</v>
      </c>
      <c r="E138" s="306" t="s">
        <v>244</v>
      </c>
      <c r="F138" s="307"/>
      <c r="G138" s="307"/>
      <c r="H138" s="307"/>
      <c r="I138" s="308" t="e">
        <f t="shared" si="10"/>
        <v>#DIV/0!</v>
      </c>
    </row>
    <row r="139" spans="1:9" ht="18.75" customHeight="1" hidden="1">
      <c r="A139" s="304"/>
      <c r="B139" s="305" t="s">
        <v>42</v>
      </c>
      <c r="C139" s="288" t="s">
        <v>33</v>
      </c>
      <c r="D139" s="306" t="s">
        <v>864</v>
      </c>
      <c r="E139" s="306" t="s">
        <v>12</v>
      </c>
      <c r="F139" s="307">
        <f aca="true" t="shared" si="18" ref="F139:H140">F140</f>
        <v>0</v>
      </c>
      <c r="G139" s="307">
        <f t="shared" si="18"/>
        <v>0</v>
      </c>
      <c r="H139" s="307">
        <f t="shared" si="18"/>
        <v>0</v>
      </c>
      <c r="I139" s="308" t="e">
        <f aca="true" t="shared" si="19" ref="I139:I171">H139/G139</f>
        <v>#DIV/0!</v>
      </c>
    </row>
    <row r="140" spans="1:9" ht="15.75" customHeight="1" hidden="1">
      <c r="A140" s="304"/>
      <c r="B140" s="305" t="s">
        <v>37</v>
      </c>
      <c r="C140" s="288" t="s">
        <v>33</v>
      </c>
      <c r="D140" s="306" t="s">
        <v>865</v>
      </c>
      <c r="E140" s="306" t="s">
        <v>12</v>
      </c>
      <c r="F140" s="307">
        <f t="shared" si="18"/>
        <v>0</v>
      </c>
      <c r="G140" s="307">
        <f t="shared" si="18"/>
        <v>0</v>
      </c>
      <c r="H140" s="307">
        <f t="shared" si="18"/>
        <v>0</v>
      </c>
      <c r="I140" s="308" t="e">
        <f t="shared" si="19"/>
        <v>#DIV/0!</v>
      </c>
    </row>
    <row r="141" spans="1:9" ht="25.5" customHeight="1" hidden="1">
      <c r="A141" s="304"/>
      <c r="B141" s="305" t="s">
        <v>847</v>
      </c>
      <c r="C141" s="288" t="s">
        <v>33</v>
      </c>
      <c r="D141" s="306" t="s">
        <v>865</v>
      </c>
      <c r="E141" s="306" t="s">
        <v>525</v>
      </c>
      <c r="F141" s="307"/>
      <c r="G141" s="307"/>
      <c r="H141" s="307"/>
      <c r="I141" s="308" t="e">
        <f t="shared" si="19"/>
        <v>#DIV/0!</v>
      </c>
    </row>
    <row r="142" spans="1:9" ht="22.5" customHeight="1" hidden="1">
      <c r="A142" s="304"/>
      <c r="B142" s="314" t="s">
        <v>867</v>
      </c>
      <c r="C142" s="288" t="s">
        <v>33</v>
      </c>
      <c r="D142" s="306" t="s">
        <v>868</v>
      </c>
      <c r="E142" s="306" t="s">
        <v>12</v>
      </c>
      <c r="F142" s="307">
        <f aca="true" t="shared" si="20" ref="F142:H143">F143</f>
        <v>0</v>
      </c>
      <c r="G142" s="307">
        <f t="shared" si="20"/>
        <v>0</v>
      </c>
      <c r="H142" s="307">
        <f t="shared" si="20"/>
        <v>0</v>
      </c>
      <c r="I142" s="308" t="e">
        <f t="shared" si="19"/>
        <v>#DIV/0!</v>
      </c>
    </row>
    <row r="143" spans="1:9" ht="16.5" customHeight="1" hidden="1">
      <c r="A143" s="304"/>
      <c r="B143" s="305" t="s">
        <v>869</v>
      </c>
      <c r="C143" s="288" t="s">
        <v>33</v>
      </c>
      <c r="D143" s="306" t="s">
        <v>870</v>
      </c>
      <c r="E143" s="306" t="s">
        <v>12</v>
      </c>
      <c r="F143" s="307">
        <f t="shared" si="20"/>
        <v>0</v>
      </c>
      <c r="G143" s="307">
        <f t="shared" si="20"/>
        <v>0</v>
      </c>
      <c r="H143" s="307">
        <f t="shared" si="20"/>
        <v>0</v>
      </c>
      <c r="I143" s="308" t="e">
        <f t="shared" si="19"/>
        <v>#DIV/0!</v>
      </c>
    </row>
    <row r="144" spans="1:9" ht="38.25" customHeight="1" hidden="1">
      <c r="A144" s="304"/>
      <c r="B144" s="305" t="s">
        <v>790</v>
      </c>
      <c r="C144" s="288" t="s">
        <v>33</v>
      </c>
      <c r="D144" s="306" t="s">
        <v>870</v>
      </c>
      <c r="E144" s="306" t="s">
        <v>146</v>
      </c>
      <c r="F144" s="307"/>
      <c r="G144" s="307"/>
      <c r="H144" s="307"/>
      <c r="I144" s="308" t="e">
        <f t="shared" si="19"/>
        <v>#DIV/0!</v>
      </c>
    </row>
    <row r="145" spans="1:9" ht="26.25" customHeight="1">
      <c r="A145" s="304"/>
      <c r="B145" s="286" t="s">
        <v>819</v>
      </c>
      <c r="C145" s="288" t="s">
        <v>33</v>
      </c>
      <c r="D145" s="288" t="s">
        <v>942</v>
      </c>
      <c r="E145" s="288">
        <v>500</v>
      </c>
      <c r="F145" s="287">
        <f>F146</f>
        <v>120</v>
      </c>
      <c r="G145" s="287">
        <f>G146</f>
        <v>124.41</v>
      </c>
      <c r="H145" s="287">
        <f>H146</f>
        <v>118.5</v>
      </c>
      <c r="I145" s="308">
        <f t="shared" si="19"/>
        <v>0.952495780081987</v>
      </c>
    </row>
    <row r="146" spans="1:9" ht="89.25">
      <c r="A146" s="304"/>
      <c r="B146" s="305" t="s">
        <v>984</v>
      </c>
      <c r="C146" s="306" t="s">
        <v>33</v>
      </c>
      <c r="D146" s="306" t="s">
        <v>962</v>
      </c>
      <c r="E146" s="306">
        <v>500</v>
      </c>
      <c r="F146" s="307">
        <v>120</v>
      </c>
      <c r="G146" s="307">
        <v>124.41</v>
      </c>
      <c r="H146" s="307">
        <v>118.5</v>
      </c>
      <c r="I146" s="308">
        <f t="shared" si="19"/>
        <v>0.952495780081987</v>
      </c>
    </row>
    <row r="147" spans="1:9" ht="16.5" customHeight="1">
      <c r="A147" s="304"/>
      <c r="B147" s="286" t="s">
        <v>506</v>
      </c>
      <c r="C147" s="288" t="s">
        <v>674</v>
      </c>
      <c r="D147" s="288" t="s">
        <v>11</v>
      </c>
      <c r="E147" s="288" t="s">
        <v>12</v>
      </c>
      <c r="F147" s="287">
        <f aca="true" t="shared" si="21" ref="F147:H150">F148</f>
        <v>352.5</v>
      </c>
      <c r="G147" s="287">
        <f t="shared" si="21"/>
        <v>352.5</v>
      </c>
      <c r="H147" s="287">
        <f t="shared" si="21"/>
        <v>73.78</v>
      </c>
      <c r="I147" s="308">
        <f t="shared" si="19"/>
        <v>0.2093049645390071</v>
      </c>
    </row>
    <row r="148" spans="1:9" ht="16.5" customHeight="1">
      <c r="A148" s="304"/>
      <c r="B148" s="305" t="s">
        <v>507</v>
      </c>
      <c r="C148" s="306" t="s">
        <v>970</v>
      </c>
      <c r="D148" s="306" t="s">
        <v>11</v>
      </c>
      <c r="E148" s="306" t="s">
        <v>12</v>
      </c>
      <c r="F148" s="307">
        <f t="shared" si="21"/>
        <v>352.5</v>
      </c>
      <c r="G148" s="307">
        <f t="shared" si="21"/>
        <v>352.5</v>
      </c>
      <c r="H148" s="307">
        <f t="shared" si="21"/>
        <v>73.78</v>
      </c>
      <c r="I148" s="308">
        <f t="shared" si="19"/>
        <v>0.2093049645390071</v>
      </c>
    </row>
    <row r="149" spans="1:9" ht="16.5" customHeight="1">
      <c r="A149" s="304"/>
      <c r="B149" s="305" t="s">
        <v>971</v>
      </c>
      <c r="C149" s="306" t="s">
        <v>970</v>
      </c>
      <c r="D149" s="306" t="s">
        <v>972</v>
      </c>
      <c r="E149" s="306" t="s">
        <v>12</v>
      </c>
      <c r="F149" s="307">
        <f t="shared" si="21"/>
        <v>352.5</v>
      </c>
      <c r="G149" s="307">
        <f t="shared" si="21"/>
        <v>352.5</v>
      </c>
      <c r="H149" s="307">
        <f t="shared" si="21"/>
        <v>73.78</v>
      </c>
      <c r="I149" s="308">
        <f t="shared" si="19"/>
        <v>0.2093049645390071</v>
      </c>
    </row>
    <row r="150" spans="1:9" ht="16.5" customHeight="1">
      <c r="A150" s="304"/>
      <c r="B150" s="305" t="s">
        <v>973</v>
      </c>
      <c r="C150" s="306" t="s">
        <v>970</v>
      </c>
      <c r="D150" s="306" t="s">
        <v>974</v>
      </c>
      <c r="E150" s="306" t="s">
        <v>12</v>
      </c>
      <c r="F150" s="307">
        <f t="shared" si="21"/>
        <v>352.5</v>
      </c>
      <c r="G150" s="307">
        <f t="shared" si="21"/>
        <v>352.5</v>
      </c>
      <c r="H150" s="307">
        <f t="shared" si="21"/>
        <v>73.78</v>
      </c>
      <c r="I150" s="308">
        <f t="shared" si="19"/>
        <v>0.2093049645390071</v>
      </c>
    </row>
    <row r="151" spans="1:9" ht="16.5" customHeight="1">
      <c r="A151" s="304"/>
      <c r="B151" s="305" t="s">
        <v>975</v>
      </c>
      <c r="C151" s="306" t="s">
        <v>970</v>
      </c>
      <c r="D151" s="306" t="s">
        <v>974</v>
      </c>
      <c r="E151" s="306" t="s">
        <v>18</v>
      </c>
      <c r="F151" s="307">
        <v>352.5</v>
      </c>
      <c r="G151" s="307">
        <v>352.5</v>
      </c>
      <c r="H151" s="307">
        <v>73.78</v>
      </c>
      <c r="I151" s="308">
        <f t="shared" si="19"/>
        <v>0.2093049645390071</v>
      </c>
    </row>
    <row r="152" spans="1:9" ht="25.5" customHeight="1">
      <c r="A152" s="304"/>
      <c r="B152" s="286" t="s">
        <v>873</v>
      </c>
      <c r="C152" s="288" t="s">
        <v>703</v>
      </c>
      <c r="D152" s="288" t="s">
        <v>11</v>
      </c>
      <c r="E152" s="288" t="s">
        <v>12</v>
      </c>
      <c r="F152" s="287">
        <f>F153</f>
        <v>170</v>
      </c>
      <c r="G152" s="287">
        <f>G153</f>
        <v>170</v>
      </c>
      <c r="H152" s="287">
        <f>H153</f>
        <v>118.55</v>
      </c>
      <c r="I152" s="300">
        <f t="shared" si="19"/>
        <v>0.6973529411764706</v>
      </c>
    </row>
    <row r="153" spans="1:9" ht="20.25" customHeight="1">
      <c r="A153" s="304"/>
      <c r="B153" s="286" t="s">
        <v>966</v>
      </c>
      <c r="C153" s="288" t="s">
        <v>963</v>
      </c>
      <c r="D153" s="288" t="s">
        <v>11</v>
      </c>
      <c r="E153" s="288" t="s">
        <v>12</v>
      </c>
      <c r="F153" s="287">
        <f>F154+F157</f>
        <v>170</v>
      </c>
      <c r="G153" s="287">
        <f>G154+G157</f>
        <v>170</v>
      </c>
      <c r="H153" s="287">
        <f>H154+H157</f>
        <v>118.55</v>
      </c>
      <c r="I153" s="300">
        <f t="shared" si="19"/>
        <v>0.6973529411764706</v>
      </c>
    </row>
    <row r="154" spans="1:9" ht="19.5" customHeight="1" hidden="1">
      <c r="A154" s="304"/>
      <c r="B154" s="305" t="s">
        <v>494</v>
      </c>
      <c r="C154" s="306" t="s">
        <v>963</v>
      </c>
      <c r="D154" s="306" t="s">
        <v>495</v>
      </c>
      <c r="E154" s="306" t="s">
        <v>12</v>
      </c>
      <c r="F154" s="307">
        <f aca="true" t="shared" si="22" ref="F154:H155">F155</f>
        <v>0</v>
      </c>
      <c r="G154" s="307">
        <f t="shared" si="22"/>
        <v>0</v>
      </c>
      <c r="H154" s="307">
        <f t="shared" si="22"/>
        <v>0</v>
      </c>
      <c r="I154" s="308" t="e">
        <f t="shared" si="19"/>
        <v>#DIV/0!</v>
      </c>
    </row>
    <row r="155" spans="1:9" ht="24" customHeight="1" hidden="1">
      <c r="A155" s="304"/>
      <c r="B155" s="305" t="s">
        <v>967</v>
      </c>
      <c r="C155" s="306" t="s">
        <v>963</v>
      </c>
      <c r="D155" s="306" t="s">
        <v>875</v>
      </c>
      <c r="E155" s="306" t="s">
        <v>12</v>
      </c>
      <c r="F155" s="307">
        <f t="shared" si="22"/>
        <v>0</v>
      </c>
      <c r="G155" s="307">
        <f t="shared" si="22"/>
        <v>0</v>
      </c>
      <c r="H155" s="307">
        <f t="shared" si="22"/>
        <v>0</v>
      </c>
      <c r="I155" s="308" t="e">
        <f t="shared" si="19"/>
        <v>#DIV/0!</v>
      </c>
    </row>
    <row r="156" spans="1:9" ht="36" customHeight="1" hidden="1">
      <c r="A156" s="304"/>
      <c r="B156" s="305" t="s">
        <v>779</v>
      </c>
      <c r="C156" s="306" t="s">
        <v>963</v>
      </c>
      <c r="D156" s="306" t="s">
        <v>875</v>
      </c>
      <c r="E156" s="306" t="s">
        <v>801</v>
      </c>
      <c r="F156" s="307">
        <v>0</v>
      </c>
      <c r="G156" s="307">
        <v>0</v>
      </c>
      <c r="H156" s="307">
        <v>0</v>
      </c>
      <c r="I156" s="308" t="e">
        <f t="shared" si="19"/>
        <v>#DIV/0!</v>
      </c>
    </row>
    <row r="157" spans="1:9" ht="25.5">
      <c r="A157" s="304"/>
      <c r="B157" s="286" t="s">
        <v>819</v>
      </c>
      <c r="C157" s="288" t="s">
        <v>703</v>
      </c>
      <c r="D157" s="288" t="s">
        <v>942</v>
      </c>
      <c r="E157" s="288">
        <v>500</v>
      </c>
      <c r="F157" s="287">
        <f>F158</f>
        <v>170</v>
      </c>
      <c r="G157" s="287">
        <f>G158</f>
        <v>170</v>
      </c>
      <c r="H157" s="287">
        <f>H158</f>
        <v>118.55</v>
      </c>
      <c r="I157" s="308">
        <f t="shared" si="19"/>
        <v>0.6973529411764706</v>
      </c>
    </row>
    <row r="158" spans="1:9" ht="77.25" thickBot="1">
      <c r="A158" s="304"/>
      <c r="B158" s="305" t="s">
        <v>985</v>
      </c>
      <c r="C158" s="306" t="s">
        <v>963</v>
      </c>
      <c r="D158" s="306" t="s">
        <v>964</v>
      </c>
      <c r="E158" s="306">
        <v>500</v>
      </c>
      <c r="F158" s="307">
        <v>170</v>
      </c>
      <c r="G158" s="307">
        <v>170</v>
      </c>
      <c r="H158" s="307">
        <v>118.55</v>
      </c>
      <c r="I158" s="308">
        <f t="shared" si="19"/>
        <v>0.6973529411764706</v>
      </c>
    </row>
    <row r="159" spans="1:9" ht="16.5" customHeight="1" thickBot="1">
      <c r="A159" s="315" t="s">
        <v>637</v>
      </c>
      <c r="B159" s="395" t="s">
        <v>885</v>
      </c>
      <c r="C159" s="394"/>
      <c r="D159" s="394"/>
      <c r="E159" s="394"/>
      <c r="F159" s="316">
        <f>F160+F173</f>
        <v>9015.07</v>
      </c>
      <c r="G159" s="316">
        <f>G160+G173</f>
        <v>11926.77</v>
      </c>
      <c r="H159" s="316">
        <f>H160+H173</f>
        <v>6426</v>
      </c>
      <c r="I159" s="300">
        <f t="shared" si="19"/>
        <v>0.5387879534861492</v>
      </c>
    </row>
    <row r="160" spans="1:9" ht="15.75" customHeight="1">
      <c r="A160" s="304"/>
      <c r="B160" s="317" t="s">
        <v>965</v>
      </c>
      <c r="C160" s="302" t="s">
        <v>29</v>
      </c>
      <c r="D160" s="302" t="s">
        <v>11</v>
      </c>
      <c r="E160" s="302" t="s">
        <v>12</v>
      </c>
      <c r="F160" s="318">
        <f>F161</f>
        <v>8357.97</v>
      </c>
      <c r="G160" s="318">
        <f>G161</f>
        <v>11269.67</v>
      </c>
      <c r="H160" s="318">
        <f>H161</f>
        <v>5933.2</v>
      </c>
      <c r="I160" s="300">
        <f t="shared" si="19"/>
        <v>0.5264750431911494</v>
      </c>
    </row>
    <row r="161" spans="1:9" ht="15.75" customHeight="1">
      <c r="A161" s="304"/>
      <c r="B161" s="286" t="s">
        <v>860</v>
      </c>
      <c r="C161" s="288" t="s">
        <v>33</v>
      </c>
      <c r="D161" s="288" t="s">
        <v>11</v>
      </c>
      <c r="E161" s="288" t="s">
        <v>12</v>
      </c>
      <c r="F161" s="319">
        <f>F162+F166+F170</f>
        <v>8357.97</v>
      </c>
      <c r="G161" s="319">
        <f>G162+G166+G170</f>
        <v>11269.67</v>
      </c>
      <c r="H161" s="319">
        <f>H162+H166+H170</f>
        <v>5933.2</v>
      </c>
      <c r="I161" s="308">
        <f t="shared" si="19"/>
        <v>0.5264750431911494</v>
      </c>
    </row>
    <row r="162" spans="1:9" ht="15.75" customHeight="1">
      <c r="A162" s="304"/>
      <c r="B162" s="305" t="s">
        <v>247</v>
      </c>
      <c r="C162" s="288" t="s">
        <v>33</v>
      </c>
      <c r="D162" s="306" t="s">
        <v>864</v>
      </c>
      <c r="E162" s="306" t="s">
        <v>12</v>
      </c>
      <c r="F162" s="320">
        <f>F163</f>
        <v>7667.57</v>
      </c>
      <c r="G162" s="320">
        <f>G163</f>
        <v>10567.57</v>
      </c>
      <c r="H162" s="320">
        <f>H163</f>
        <v>5432.9</v>
      </c>
      <c r="I162" s="308">
        <f t="shared" si="19"/>
        <v>0.5141106233504958</v>
      </c>
    </row>
    <row r="163" spans="1:9" ht="25.5">
      <c r="A163" s="304"/>
      <c r="B163" s="305" t="s">
        <v>37</v>
      </c>
      <c r="C163" s="288" t="s">
        <v>33</v>
      </c>
      <c r="D163" s="306" t="s">
        <v>886</v>
      </c>
      <c r="E163" s="306" t="s">
        <v>12</v>
      </c>
      <c r="F163" s="320">
        <f>F164+F165</f>
        <v>7667.57</v>
      </c>
      <c r="G163" s="320">
        <f>G164+G165</f>
        <v>10567.57</v>
      </c>
      <c r="H163" s="320">
        <f>H164+H165</f>
        <v>5432.9</v>
      </c>
      <c r="I163" s="308">
        <f t="shared" si="19"/>
        <v>0.5141106233504958</v>
      </c>
    </row>
    <row r="164" spans="1:9" ht="15.75">
      <c r="A164" s="304"/>
      <c r="B164" s="305" t="s">
        <v>986</v>
      </c>
      <c r="C164" s="288" t="s">
        <v>33</v>
      </c>
      <c r="D164" s="306" t="s">
        <v>886</v>
      </c>
      <c r="E164" s="306" t="s">
        <v>209</v>
      </c>
      <c r="F164" s="320">
        <v>7667.57</v>
      </c>
      <c r="G164" s="320">
        <v>7667.57</v>
      </c>
      <c r="H164" s="320">
        <v>5432.9</v>
      </c>
      <c r="I164" s="308">
        <f>H164/G164</f>
        <v>0.7085556440958478</v>
      </c>
    </row>
    <row r="165" spans="1:9" ht="38.25">
      <c r="A165" s="304"/>
      <c r="B165" s="305" t="s">
        <v>995</v>
      </c>
      <c r="C165" s="288" t="s">
        <v>33</v>
      </c>
      <c r="D165" s="306" t="s">
        <v>886</v>
      </c>
      <c r="E165" s="306" t="s">
        <v>209</v>
      </c>
      <c r="F165" s="320">
        <v>0</v>
      </c>
      <c r="G165" s="320">
        <v>2900</v>
      </c>
      <c r="H165" s="320">
        <v>0</v>
      </c>
      <c r="I165" s="308">
        <f t="shared" si="19"/>
        <v>0</v>
      </c>
    </row>
    <row r="166" spans="1:9" ht="15.75">
      <c r="A166" s="304"/>
      <c r="B166" s="305" t="s">
        <v>42</v>
      </c>
      <c r="C166" s="288" t="s">
        <v>33</v>
      </c>
      <c r="D166" s="306" t="s">
        <v>864</v>
      </c>
      <c r="E166" s="306" t="s">
        <v>12</v>
      </c>
      <c r="F166" s="320">
        <f>F167</f>
        <v>690.4</v>
      </c>
      <c r="G166" s="320">
        <f>G167</f>
        <v>702.1</v>
      </c>
      <c r="H166" s="320">
        <f>H167</f>
        <v>500.3</v>
      </c>
      <c r="I166" s="308">
        <f t="shared" si="19"/>
        <v>0.7125765560461472</v>
      </c>
    </row>
    <row r="167" spans="1:9" ht="27" customHeight="1">
      <c r="A167" s="304"/>
      <c r="B167" s="305" t="s">
        <v>37</v>
      </c>
      <c r="C167" s="288" t="s">
        <v>33</v>
      </c>
      <c r="D167" s="306" t="s">
        <v>865</v>
      </c>
      <c r="E167" s="306" t="s">
        <v>12</v>
      </c>
      <c r="F167" s="320">
        <f>F168+F169</f>
        <v>690.4</v>
      </c>
      <c r="G167" s="320">
        <f>G168+G169</f>
        <v>702.1</v>
      </c>
      <c r="H167" s="320">
        <f>H168+H169</f>
        <v>500.3</v>
      </c>
      <c r="I167" s="308">
        <f t="shared" si="19"/>
        <v>0.7125765560461472</v>
      </c>
    </row>
    <row r="168" spans="1:9" ht="27" customHeight="1">
      <c r="A168" s="304"/>
      <c r="B168" s="305" t="s">
        <v>986</v>
      </c>
      <c r="C168" s="288" t="s">
        <v>33</v>
      </c>
      <c r="D168" s="306" t="s">
        <v>865</v>
      </c>
      <c r="E168" s="306" t="s">
        <v>209</v>
      </c>
      <c r="F168" s="320">
        <v>690.4</v>
      </c>
      <c r="G168" s="320">
        <v>690.4</v>
      </c>
      <c r="H168" s="320">
        <v>500.3</v>
      </c>
      <c r="I168" s="308">
        <f>H168/G168</f>
        <v>0.7246523754345308</v>
      </c>
    </row>
    <row r="169" spans="1:9" ht="27.75" customHeight="1">
      <c r="A169" s="304"/>
      <c r="B169" s="305" t="s">
        <v>994</v>
      </c>
      <c r="C169" s="288" t="s">
        <v>33</v>
      </c>
      <c r="D169" s="306" t="s">
        <v>865</v>
      </c>
      <c r="E169" s="306" t="s">
        <v>209</v>
      </c>
      <c r="F169" s="320">
        <v>0</v>
      </c>
      <c r="G169" s="320">
        <v>11.7</v>
      </c>
      <c r="H169" s="320">
        <v>0</v>
      </c>
      <c r="I169" s="308">
        <f t="shared" si="19"/>
        <v>0</v>
      </c>
    </row>
    <row r="170" spans="1:9" ht="25.5" customHeight="1" hidden="1">
      <c r="A170" s="304"/>
      <c r="B170" s="314" t="s">
        <v>867</v>
      </c>
      <c r="C170" s="288" t="s">
        <v>33</v>
      </c>
      <c r="D170" s="306" t="s">
        <v>868</v>
      </c>
      <c r="E170" s="306" t="s">
        <v>12</v>
      </c>
      <c r="F170" s="320">
        <f aca="true" t="shared" si="23" ref="F170:H171">F171</f>
        <v>0</v>
      </c>
      <c r="G170" s="320">
        <f t="shared" si="23"/>
        <v>0</v>
      </c>
      <c r="H170" s="320">
        <f t="shared" si="23"/>
        <v>0</v>
      </c>
      <c r="I170" s="308" t="e">
        <f t="shared" si="19"/>
        <v>#DIV/0!</v>
      </c>
    </row>
    <row r="171" spans="1:9" ht="5.25" customHeight="1" hidden="1">
      <c r="A171" s="304"/>
      <c r="B171" s="305" t="s">
        <v>869</v>
      </c>
      <c r="C171" s="288" t="s">
        <v>33</v>
      </c>
      <c r="D171" s="306" t="s">
        <v>870</v>
      </c>
      <c r="E171" s="306" t="s">
        <v>12</v>
      </c>
      <c r="F171" s="320">
        <f t="shared" si="23"/>
        <v>0</v>
      </c>
      <c r="G171" s="320">
        <f t="shared" si="23"/>
        <v>0</v>
      </c>
      <c r="H171" s="320">
        <f t="shared" si="23"/>
        <v>0</v>
      </c>
      <c r="I171" s="308" t="e">
        <f t="shared" si="19"/>
        <v>#DIV/0!</v>
      </c>
    </row>
    <row r="172" spans="1:9" ht="13.5" customHeight="1" hidden="1">
      <c r="A172" s="304"/>
      <c r="B172" s="305" t="s">
        <v>790</v>
      </c>
      <c r="C172" s="288" t="s">
        <v>33</v>
      </c>
      <c r="D172" s="306" t="s">
        <v>870</v>
      </c>
      <c r="E172" s="306" t="s">
        <v>146</v>
      </c>
      <c r="F172" s="320"/>
      <c r="G172" s="320"/>
      <c r="H172" s="320"/>
      <c r="I172" s="300"/>
    </row>
    <row r="173" spans="1:9" ht="15.75" customHeight="1">
      <c r="A173" s="304"/>
      <c r="B173" s="286" t="s">
        <v>873</v>
      </c>
      <c r="C173" s="288" t="s">
        <v>703</v>
      </c>
      <c r="D173" s="288" t="s">
        <v>11</v>
      </c>
      <c r="E173" s="288" t="s">
        <v>12</v>
      </c>
      <c r="F173" s="319">
        <f aca="true" t="shared" si="24" ref="F173:H175">F174</f>
        <v>657.1</v>
      </c>
      <c r="G173" s="319">
        <f t="shared" si="24"/>
        <v>657.1</v>
      </c>
      <c r="H173" s="319">
        <f t="shared" si="24"/>
        <v>492.8</v>
      </c>
      <c r="I173" s="300">
        <f>H173/G173</f>
        <v>0.7499619540404809</v>
      </c>
    </row>
    <row r="174" spans="1:9" ht="25.5" customHeight="1">
      <c r="A174" s="304"/>
      <c r="B174" s="286" t="s">
        <v>966</v>
      </c>
      <c r="C174" s="288" t="s">
        <v>963</v>
      </c>
      <c r="D174" s="288" t="s">
        <v>11</v>
      </c>
      <c r="E174" s="288" t="s">
        <v>12</v>
      </c>
      <c r="F174" s="319">
        <f t="shared" si="24"/>
        <v>657.1</v>
      </c>
      <c r="G174" s="319">
        <f t="shared" si="24"/>
        <v>657.1</v>
      </c>
      <c r="H174" s="319">
        <f t="shared" si="24"/>
        <v>492.8</v>
      </c>
      <c r="I174" s="308">
        <f>H174/G174</f>
        <v>0.7499619540404809</v>
      </c>
    </row>
    <row r="175" spans="1:9" ht="15.75" customHeight="1">
      <c r="A175" s="304"/>
      <c r="B175" s="305" t="s">
        <v>494</v>
      </c>
      <c r="C175" s="288" t="s">
        <v>963</v>
      </c>
      <c r="D175" s="306" t="s">
        <v>495</v>
      </c>
      <c r="E175" s="306" t="s">
        <v>12</v>
      </c>
      <c r="F175" s="320">
        <f t="shared" si="24"/>
        <v>657.1</v>
      </c>
      <c r="G175" s="320">
        <f t="shared" si="24"/>
        <v>657.1</v>
      </c>
      <c r="H175" s="320">
        <f t="shared" si="24"/>
        <v>492.8</v>
      </c>
      <c r="I175" s="308">
        <f>H175/G175</f>
        <v>0.7499619540404809</v>
      </c>
    </row>
    <row r="176" spans="1:9" ht="27" customHeight="1">
      <c r="A176" s="304"/>
      <c r="B176" s="305" t="s">
        <v>967</v>
      </c>
      <c r="C176" s="288" t="s">
        <v>963</v>
      </c>
      <c r="D176" s="306" t="s">
        <v>875</v>
      </c>
      <c r="E176" s="306" t="s">
        <v>12</v>
      </c>
      <c r="F176" s="320">
        <f>F177+F178</f>
        <v>657.1</v>
      </c>
      <c r="G176" s="320">
        <f>G177+G178</f>
        <v>657.1</v>
      </c>
      <c r="H176" s="320">
        <f>H177+H178</f>
        <v>492.8</v>
      </c>
      <c r="I176" s="308">
        <f>H176/G176</f>
        <v>0.7499619540404809</v>
      </c>
    </row>
    <row r="177" spans="1:9" ht="16.5" thickBot="1">
      <c r="A177" s="304"/>
      <c r="B177" s="305" t="s">
        <v>986</v>
      </c>
      <c r="C177" s="288" t="s">
        <v>963</v>
      </c>
      <c r="D177" s="306" t="s">
        <v>875</v>
      </c>
      <c r="E177" s="306" t="s">
        <v>209</v>
      </c>
      <c r="F177" s="320">
        <v>657.1</v>
      </c>
      <c r="G177" s="320">
        <v>657.1</v>
      </c>
      <c r="H177" s="320">
        <v>492.8</v>
      </c>
      <c r="I177" s="308">
        <f>H177/G177</f>
        <v>0.7499619540404809</v>
      </c>
    </row>
    <row r="178" spans="1:9" ht="25.5" customHeight="1" hidden="1">
      <c r="A178" s="321"/>
      <c r="B178" s="322" t="s">
        <v>779</v>
      </c>
      <c r="C178" s="323" t="s">
        <v>963</v>
      </c>
      <c r="D178" s="311" t="s">
        <v>875</v>
      </c>
      <c r="E178" s="311" t="s">
        <v>801</v>
      </c>
      <c r="F178" s="324"/>
      <c r="G178" s="324"/>
      <c r="H178" s="324"/>
      <c r="I178" s="325"/>
    </row>
    <row r="179" spans="1:9" ht="22.5" customHeight="1" thickBot="1">
      <c r="A179" s="396" t="s">
        <v>889</v>
      </c>
      <c r="B179" s="397"/>
      <c r="C179" s="397"/>
      <c r="D179" s="397"/>
      <c r="E179" s="397"/>
      <c r="F179" s="326">
        <f>F6+F159</f>
        <v>28640.77</v>
      </c>
      <c r="G179" s="326">
        <f>G6+G159</f>
        <v>40411.880000000005</v>
      </c>
      <c r="H179" s="326">
        <f>H6+H159</f>
        <v>20059.07</v>
      </c>
      <c r="I179" s="327">
        <f>H179/G179</f>
        <v>0.49636567266853204</v>
      </c>
    </row>
    <row r="180" spans="1:7" ht="25.5" customHeight="1">
      <c r="A180" s="328"/>
      <c r="B180" s="328"/>
      <c r="C180" s="328"/>
      <c r="D180" s="328"/>
      <c r="E180" s="328"/>
      <c r="F180" s="328"/>
      <c r="G180" s="328"/>
    </row>
    <row r="181" spans="1:7" ht="17.25" customHeight="1">
      <c r="A181" s="328"/>
      <c r="B181" s="328"/>
      <c r="C181" s="328"/>
      <c r="D181" s="328"/>
      <c r="E181" s="328"/>
      <c r="F181" s="328"/>
      <c r="G181" s="328"/>
    </row>
    <row r="182" spans="1:7" ht="15.75" customHeight="1">
      <c r="A182" s="328"/>
      <c r="B182" s="328"/>
      <c r="C182" s="328"/>
      <c r="D182" s="328"/>
      <c r="E182" s="328"/>
      <c r="F182" s="328"/>
      <c r="G182" s="328"/>
    </row>
    <row r="183" spans="1:7" ht="32.25" customHeight="1">
      <c r="A183" s="328"/>
      <c r="B183" s="328"/>
      <c r="C183" s="328"/>
      <c r="D183" s="328"/>
      <c r="E183" s="328"/>
      <c r="F183" s="328"/>
      <c r="G183" s="328"/>
    </row>
    <row r="184" spans="1:7" ht="23.25" customHeight="1">
      <c r="A184" s="328"/>
      <c r="B184" s="328"/>
      <c r="C184" s="328"/>
      <c r="D184" s="328"/>
      <c r="E184" s="328"/>
      <c r="F184" s="328"/>
      <c r="G184" s="328"/>
    </row>
    <row r="185" spans="1:7" ht="25.5" customHeight="1">
      <c r="A185" s="328"/>
      <c r="B185" s="328"/>
      <c r="C185" s="328"/>
      <c r="D185" s="328"/>
      <c r="E185" s="328"/>
      <c r="F185" s="328"/>
      <c r="G185" s="328"/>
    </row>
    <row r="186" spans="1:7" ht="25.5" customHeight="1">
      <c r="A186" s="328"/>
      <c r="B186" s="328"/>
      <c r="C186" s="328"/>
      <c r="D186" s="328"/>
      <c r="E186" s="328"/>
      <c r="F186" s="328"/>
      <c r="G186" s="328"/>
    </row>
    <row r="187" spans="1:7" ht="25.5" customHeight="1">
      <c r="A187" s="328"/>
      <c r="B187" s="328"/>
      <c r="C187" s="328"/>
      <c r="D187" s="328"/>
      <c r="E187" s="328"/>
      <c r="F187" s="328"/>
      <c r="G187" s="328"/>
    </row>
    <row r="188" spans="1:7" ht="25.5" customHeight="1">
      <c r="A188" s="328"/>
      <c r="B188" s="328"/>
      <c r="C188" s="328"/>
      <c r="D188" s="328"/>
      <c r="E188" s="328"/>
      <c r="F188" s="328"/>
      <c r="G188" s="328"/>
    </row>
    <row r="189" spans="1:7" ht="25.5" customHeight="1">
      <c r="A189" s="328"/>
      <c r="B189" s="328"/>
      <c r="C189" s="328"/>
      <c r="D189" s="328"/>
      <c r="E189" s="328"/>
      <c r="F189" s="328"/>
      <c r="G189" s="328"/>
    </row>
    <row r="190" spans="1:7" ht="19.5" customHeight="1">
      <c r="A190" s="328"/>
      <c r="B190" s="328"/>
      <c r="C190" s="328"/>
      <c r="D190" s="328"/>
      <c r="E190" s="328"/>
      <c r="F190" s="328"/>
      <c r="G190" s="328"/>
    </row>
    <row r="191" spans="1:7" ht="25.5" customHeight="1">
      <c r="A191" s="328"/>
      <c r="B191" s="328"/>
      <c r="C191" s="328"/>
      <c r="D191" s="328"/>
      <c r="E191" s="328"/>
      <c r="F191" s="328"/>
      <c r="G191" s="328"/>
    </row>
    <row r="192" spans="1:7" ht="74.25" customHeight="1">
      <c r="A192" s="328"/>
      <c r="B192" s="328"/>
      <c r="C192" s="328"/>
      <c r="D192" s="328"/>
      <c r="E192" s="328"/>
      <c r="F192" s="328"/>
      <c r="G192" s="328"/>
    </row>
    <row r="193" spans="1:7" ht="25.5" customHeight="1">
      <c r="A193" s="328"/>
      <c r="B193" s="328"/>
      <c r="C193" s="328"/>
      <c r="D193" s="328"/>
      <c r="E193" s="328"/>
      <c r="F193" s="328"/>
      <c r="G193" s="328"/>
    </row>
    <row r="194" spans="2:7" ht="31.5" customHeight="1">
      <c r="B194" s="293"/>
      <c r="C194" s="293"/>
      <c r="D194" s="293"/>
      <c r="E194" s="293"/>
      <c r="F194" s="293"/>
      <c r="G194" s="293"/>
    </row>
    <row r="195" spans="2:7" ht="0.75" customHeight="1">
      <c r="B195" s="293"/>
      <c r="C195" s="293"/>
      <c r="D195" s="293"/>
      <c r="E195" s="293"/>
      <c r="F195" s="293"/>
      <c r="G195" s="293"/>
    </row>
    <row r="196" spans="2:7" ht="12" customHeight="1">
      <c r="B196" s="293"/>
      <c r="C196" s="293"/>
      <c r="D196" s="293"/>
      <c r="E196" s="293"/>
      <c r="F196" s="293"/>
      <c r="G196" s="293"/>
    </row>
    <row r="197" spans="2:7" ht="21" customHeight="1">
      <c r="B197" s="293"/>
      <c r="C197" s="293"/>
      <c r="D197" s="293"/>
      <c r="E197" s="293"/>
      <c r="F197" s="293"/>
      <c r="G197" s="293"/>
    </row>
    <row r="198" spans="2:7" ht="33" customHeight="1">
      <c r="B198" s="293"/>
      <c r="C198" s="293"/>
      <c r="D198" s="293"/>
      <c r="E198" s="293"/>
      <c r="F198" s="293"/>
      <c r="G198" s="293"/>
    </row>
    <row r="199" spans="2:7" ht="27" customHeight="1">
      <c r="B199" s="293"/>
      <c r="C199" s="293"/>
      <c r="D199" s="293"/>
      <c r="E199" s="293"/>
      <c r="F199" s="293"/>
      <c r="G199" s="293"/>
    </row>
    <row r="200" spans="2:7" ht="0.75" customHeight="1">
      <c r="B200" s="293"/>
      <c r="C200" s="293"/>
      <c r="D200" s="293"/>
      <c r="E200" s="293"/>
      <c r="F200" s="293"/>
      <c r="G200" s="293"/>
    </row>
    <row r="201" spans="2:7" ht="25.5" customHeight="1">
      <c r="B201" s="293"/>
      <c r="C201" s="293"/>
      <c r="D201" s="293"/>
      <c r="E201" s="293"/>
      <c r="F201" s="293"/>
      <c r="G201" s="293"/>
    </row>
    <row r="202" spans="2:7" ht="25.5" customHeight="1">
      <c r="B202" s="293"/>
      <c r="C202" s="293"/>
      <c r="D202" s="293"/>
      <c r="E202" s="293"/>
      <c r="F202" s="293"/>
      <c r="G202" s="293"/>
    </row>
    <row r="203" spans="2:7" ht="15.75" customHeight="1">
      <c r="B203" s="293"/>
      <c r="C203" s="293"/>
      <c r="D203" s="293"/>
      <c r="E203" s="293"/>
      <c r="F203" s="293"/>
      <c r="G203" s="293"/>
    </row>
    <row r="204" spans="2:7" ht="25.5" customHeight="1">
      <c r="B204" s="293"/>
      <c r="C204" s="293"/>
      <c r="D204" s="293"/>
      <c r="E204" s="293"/>
      <c r="F204" s="293"/>
      <c r="G204" s="293"/>
    </row>
    <row r="205" spans="2:7" ht="25.5" customHeight="1">
      <c r="B205" s="293"/>
      <c r="C205" s="293"/>
      <c r="D205" s="293"/>
      <c r="E205" s="293"/>
      <c r="F205" s="293"/>
      <c r="G205" s="293"/>
    </row>
    <row r="206" spans="2:7" ht="51" customHeight="1">
      <c r="B206" s="293"/>
      <c r="C206" s="293"/>
      <c r="D206" s="293"/>
      <c r="E206" s="293"/>
      <c r="F206" s="293"/>
      <c r="G206" s="293"/>
    </row>
    <row r="207" spans="2:7" ht="25.5" customHeight="1">
      <c r="B207" s="293"/>
      <c r="C207" s="293"/>
      <c r="D207" s="293"/>
      <c r="E207" s="293"/>
      <c r="F207" s="293"/>
      <c r="G207" s="293"/>
    </row>
    <row r="208" spans="2:7" ht="15.75" customHeight="1">
      <c r="B208" s="293"/>
      <c r="C208" s="293"/>
      <c r="D208" s="293"/>
      <c r="E208" s="293"/>
      <c r="F208" s="293"/>
      <c r="G208" s="293"/>
    </row>
    <row r="209" spans="2:7" ht="25.5" customHeight="1">
      <c r="B209" s="293"/>
      <c r="C209" s="293"/>
      <c r="D209" s="293"/>
      <c r="E209" s="293"/>
      <c r="F209" s="293"/>
      <c r="G209" s="293"/>
    </row>
    <row r="210" spans="2:7" ht="9.75" customHeight="1">
      <c r="B210" s="293"/>
      <c r="C210" s="293"/>
      <c r="D210" s="293"/>
      <c r="E210" s="293"/>
      <c r="F210" s="293"/>
      <c r="G210" s="293"/>
    </row>
    <row r="211" spans="2:7" ht="25.5" customHeight="1">
      <c r="B211" s="293"/>
      <c r="C211" s="293"/>
      <c r="D211" s="293"/>
      <c r="E211" s="293"/>
      <c r="F211" s="293"/>
      <c r="G211" s="293"/>
    </row>
    <row r="212" spans="2:7" ht="15.75" customHeight="1">
      <c r="B212" s="293"/>
      <c r="C212" s="293"/>
      <c r="D212" s="293"/>
      <c r="E212" s="293"/>
      <c r="F212" s="293"/>
      <c r="G212" s="293"/>
    </row>
    <row r="213" spans="2:7" ht="25.5" customHeight="1">
      <c r="B213" s="293"/>
      <c r="C213" s="293"/>
      <c r="D213" s="293"/>
      <c r="E213" s="293"/>
      <c r="F213" s="293"/>
      <c r="G213" s="293"/>
    </row>
    <row r="214" spans="2:7" ht="25.5" customHeight="1">
      <c r="B214" s="293"/>
      <c r="C214" s="293"/>
      <c r="D214" s="293"/>
      <c r="E214" s="293"/>
      <c r="F214" s="293"/>
      <c r="G214" s="293"/>
    </row>
    <row r="215" spans="2:7" ht="25.5" customHeight="1">
      <c r="B215" s="293"/>
      <c r="C215" s="293"/>
      <c r="D215" s="293"/>
      <c r="E215" s="293"/>
      <c r="F215" s="293"/>
      <c r="G215" s="293"/>
    </row>
    <row r="216" spans="2:7" ht="51" customHeight="1">
      <c r="B216" s="293"/>
      <c r="C216" s="293"/>
      <c r="D216" s="293"/>
      <c r="E216" s="293"/>
      <c r="F216" s="293"/>
      <c r="G216" s="293"/>
    </row>
    <row r="217" spans="2:7" ht="25.5" customHeight="1">
      <c r="B217" s="293"/>
      <c r="C217" s="293"/>
      <c r="D217" s="293"/>
      <c r="E217" s="293"/>
      <c r="F217" s="293"/>
      <c r="G217" s="293"/>
    </row>
    <row r="218" spans="2:7" ht="41.25" customHeight="1">
      <c r="B218" s="293"/>
      <c r="C218" s="293"/>
      <c r="D218" s="293"/>
      <c r="E218" s="293"/>
      <c r="F218" s="293"/>
      <c r="G218" s="293"/>
    </row>
    <row r="219" spans="2:7" ht="15.75" customHeight="1">
      <c r="B219" s="293"/>
      <c r="C219" s="293"/>
      <c r="D219" s="293"/>
      <c r="E219" s="293"/>
      <c r="F219" s="293"/>
      <c r="G219" s="293"/>
    </row>
    <row r="220" spans="2:7" ht="15.75" customHeight="1">
      <c r="B220" s="293"/>
      <c r="C220" s="293"/>
      <c r="D220" s="293"/>
      <c r="E220" s="293"/>
      <c r="F220" s="293"/>
      <c r="G220" s="293"/>
    </row>
    <row r="221" spans="2:7" ht="43.5" customHeight="1">
      <c r="B221" s="293"/>
      <c r="C221" s="293"/>
      <c r="D221" s="293"/>
      <c r="E221" s="293"/>
      <c r="F221" s="293"/>
      <c r="G221" s="293"/>
    </row>
    <row r="222" spans="2:7" ht="15.75" customHeight="1">
      <c r="B222" s="293"/>
      <c r="C222" s="293"/>
      <c r="D222" s="293"/>
      <c r="E222" s="293"/>
      <c r="F222" s="293"/>
      <c r="G222" s="293"/>
    </row>
    <row r="223" spans="2:7" ht="25.5" customHeight="1">
      <c r="B223" s="293"/>
      <c r="C223" s="293"/>
      <c r="D223" s="293"/>
      <c r="E223" s="293"/>
      <c r="F223" s="293"/>
      <c r="G223" s="293"/>
    </row>
    <row r="224" spans="2:7" ht="15.75" customHeight="1">
      <c r="B224" s="293"/>
      <c r="C224" s="293"/>
      <c r="D224" s="293"/>
      <c r="E224" s="293"/>
      <c r="F224" s="293"/>
      <c r="G224" s="293"/>
    </row>
    <row r="225" spans="2:7" ht="15.75" customHeight="1">
      <c r="B225" s="293"/>
      <c r="C225" s="293"/>
      <c r="D225" s="293"/>
      <c r="E225" s="293"/>
      <c r="F225" s="293"/>
      <c r="G225" s="293"/>
    </row>
    <row r="226" spans="2:7" ht="25.5" customHeight="1">
      <c r="B226" s="293"/>
      <c r="C226" s="293"/>
      <c r="D226" s="293"/>
      <c r="E226" s="293"/>
      <c r="F226" s="293"/>
      <c r="G226" s="293"/>
    </row>
    <row r="227" spans="2:7" ht="36.75" customHeight="1">
      <c r="B227" s="293"/>
      <c r="C227" s="293"/>
      <c r="D227" s="293"/>
      <c r="E227" s="293"/>
      <c r="F227" s="293"/>
      <c r="G227" s="293"/>
    </row>
    <row r="228" spans="2:7" ht="21" customHeight="1">
      <c r="B228" s="293"/>
      <c r="C228" s="293"/>
      <c r="D228" s="293"/>
      <c r="E228" s="293"/>
      <c r="F228" s="293"/>
      <c r="G228" s="293"/>
    </row>
    <row r="229" spans="2:7" ht="29.25" customHeight="1">
      <c r="B229" s="293"/>
      <c r="C229" s="293"/>
      <c r="D229" s="293"/>
      <c r="E229" s="293"/>
      <c r="F229" s="293"/>
      <c r="G229" s="293"/>
    </row>
    <row r="230" spans="2:7" ht="41.25" customHeight="1">
      <c r="B230" s="293"/>
      <c r="C230" s="293"/>
      <c r="D230" s="293"/>
      <c r="E230" s="293"/>
      <c r="F230" s="293"/>
      <c r="G230" s="293"/>
    </row>
    <row r="231" spans="2:7" ht="15.75" customHeight="1">
      <c r="B231" s="293"/>
      <c r="C231" s="293"/>
      <c r="D231" s="293"/>
      <c r="E231" s="293"/>
      <c r="F231" s="293"/>
      <c r="G231" s="293"/>
    </row>
    <row r="232" spans="2:7" ht="25.5" customHeight="1">
      <c r="B232" s="293"/>
      <c r="C232" s="293"/>
      <c r="D232" s="293"/>
      <c r="E232" s="293"/>
      <c r="F232" s="293"/>
      <c r="G232" s="293"/>
    </row>
    <row r="233" spans="2:7" ht="25.5" customHeight="1">
      <c r="B233" s="293"/>
      <c r="C233" s="293"/>
      <c r="D233" s="293"/>
      <c r="E233" s="293"/>
      <c r="F233" s="293"/>
      <c r="G233" s="293"/>
    </row>
    <row r="234" spans="2:7" ht="0.75" customHeight="1">
      <c r="B234" s="293"/>
      <c r="C234" s="293"/>
      <c r="D234" s="293"/>
      <c r="E234" s="293"/>
      <c r="F234" s="293"/>
      <c r="G234" s="293"/>
    </row>
    <row r="235" spans="2:7" ht="15.75" customHeight="1">
      <c r="B235" s="293"/>
      <c r="C235" s="293"/>
      <c r="D235" s="293"/>
      <c r="E235" s="293"/>
      <c r="F235" s="293"/>
      <c r="G235" s="293"/>
    </row>
    <row r="236" spans="2:7" ht="15.75" customHeight="1">
      <c r="B236" s="293"/>
      <c r="C236" s="293"/>
      <c r="D236" s="293"/>
      <c r="E236" s="293"/>
      <c r="F236" s="293"/>
      <c r="G236" s="293"/>
    </row>
    <row r="237" spans="2:7" ht="25.5" customHeight="1">
      <c r="B237" s="293"/>
      <c r="C237" s="293"/>
      <c r="D237" s="293"/>
      <c r="E237" s="293"/>
      <c r="F237" s="293"/>
      <c r="G237" s="293"/>
    </row>
    <row r="238" spans="2:7" ht="38.25" customHeight="1">
      <c r="B238" s="293"/>
      <c r="C238" s="293"/>
      <c r="D238" s="293"/>
      <c r="E238" s="293"/>
      <c r="F238" s="293"/>
      <c r="G238" s="293"/>
    </row>
    <row r="239" spans="2:7" ht="15.75" customHeight="1">
      <c r="B239" s="293"/>
      <c r="C239" s="293"/>
      <c r="D239" s="293"/>
      <c r="E239" s="293"/>
      <c r="F239" s="293"/>
      <c r="G239" s="293"/>
    </row>
    <row r="240" spans="2:7" ht="29.25" customHeight="1">
      <c r="B240" s="293"/>
      <c r="C240" s="293"/>
      <c r="D240" s="293"/>
      <c r="E240" s="293"/>
      <c r="F240" s="293"/>
      <c r="G240" s="293"/>
    </row>
    <row r="241" spans="2:7" ht="255" customHeight="1">
      <c r="B241" s="293"/>
      <c r="C241" s="293"/>
      <c r="D241" s="293"/>
      <c r="E241" s="293"/>
      <c r="F241" s="293"/>
      <c r="G241" s="293"/>
    </row>
    <row r="242" spans="2:7" ht="58.5" customHeight="1">
      <c r="B242" s="293"/>
      <c r="C242" s="293"/>
      <c r="D242" s="293"/>
      <c r="E242" s="293"/>
      <c r="F242" s="293"/>
      <c r="G242" s="293"/>
    </row>
    <row r="243" spans="2:7" ht="25.5" customHeight="1">
      <c r="B243" s="293"/>
      <c r="C243" s="293"/>
      <c r="D243" s="293"/>
      <c r="E243" s="293"/>
      <c r="F243" s="293"/>
      <c r="G243" s="293"/>
    </row>
    <row r="244" spans="2:7" ht="42.75" customHeight="1">
      <c r="B244" s="293"/>
      <c r="C244" s="293"/>
      <c r="D244" s="293"/>
      <c r="E244" s="293"/>
      <c r="F244" s="293"/>
      <c r="G244" s="293"/>
    </row>
    <row r="245" spans="2:7" ht="51" customHeight="1">
      <c r="B245" s="293"/>
      <c r="C245" s="293"/>
      <c r="D245" s="293"/>
      <c r="E245" s="293"/>
      <c r="F245" s="293"/>
      <c r="G245" s="293"/>
    </row>
    <row r="246" spans="2:7" ht="0.75" customHeight="1">
      <c r="B246" s="293"/>
      <c r="C246" s="293"/>
      <c r="D246" s="293"/>
      <c r="E246" s="293"/>
      <c r="F246" s="293"/>
      <c r="G246" s="293"/>
    </row>
    <row r="247" spans="2:7" ht="15.75" customHeight="1">
      <c r="B247" s="293"/>
      <c r="C247" s="293"/>
      <c r="D247" s="293"/>
      <c r="E247" s="293"/>
      <c r="F247" s="293"/>
      <c r="G247" s="293"/>
    </row>
    <row r="248" spans="2:7" ht="38.25" customHeight="1">
      <c r="B248" s="293"/>
      <c r="C248" s="293"/>
      <c r="D248" s="293"/>
      <c r="E248" s="293"/>
      <c r="F248" s="293"/>
      <c r="G248" s="293"/>
    </row>
    <row r="249" spans="2:7" ht="15.75" customHeight="1">
      <c r="B249" s="293"/>
      <c r="C249" s="293"/>
      <c r="D249" s="293"/>
      <c r="E249" s="293"/>
      <c r="F249" s="293"/>
      <c r="G249" s="293"/>
    </row>
    <row r="250" spans="2:7" ht="12.75">
      <c r="B250" s="293"/>
      <c r="C250" s="293"/>
      <c r="D250" s="293"/>
      <c r="E250" s="293"/>
      <c r="F250" s="293"/>
      <c r="G250" s="293"/>
    </row>
    <row r="251" spans="2:7" ht="15.75" customHeight="1">
      <c r="B251" s="293"/>
      <c r="C251" s="293"/>
      <c r="D251" s="293"/>
      <c r="E251" s="293"/>
      <c r="F251" s="293"/>
      <c r="G251" s="293"/>
    </row>
    <row r="252" spans="2:7" ht="51" customHeight="1">
      <c r="B252" s="293"/>
      <c r="C252" s="293"/>
      <c r="D252" s="293"/>
      <c r="E252" s="293"/>
      <c r="F252" s="293"/>
      <c r="G252" s="293"/>
    </row>
    <row r="253" spans="2:7" ht="15.75" customHeight="1">
      <c r="B253" s="293"/>
      <c r="C253" s="293"/>
      <c r="D253" s="293"/>
      <c r="E253" s="293"/>
      <c r="F253" s="293"/>
      <c r="G253" s="293"/>
    </row>
    <row r="254" spans="2:7" ht="25.5" customHeight="1">
      <c r="B254" s="293"/>
      <c r="C254" s="293"/>
      <c r="D254" s="293"/>
      <c r="E254" s="293"/>
      <c r="F254" s="293"/>
      <c r="G254" s="293"/>
    </row>
    <row r="255" spans="2:7" ht="15.75" customHeight="1">
      <c r="B255" s="293"/>
      <c r="C255" s="293"/>
      <c r="D255" s="293"/>
      <c r="E255" s="293"/>
      <c r="F255" s="293"/>
      <c r="G255" s="293"/>
    </row>
    <row r="256" spans="2:7" ht="12.75">
      <c r="B256" s="293"/>
      <c r="C256" s="293"/>
      <c r="D256" s="293"/>
      <c r="E256" s="293"/>
      <c r="F256" s="293"/>
      <c r="G256" s="293"/>
    </row>
    <row r="257" spans="2:7" ht="15.75" customHeight="1">
      <c r="B257" s="293"/>
      <c r="C257" s="293"/>
      <c r="D257" s="293"/>
      <c r="E257" s="293"/>
      <c r="F257" s="293"/>
      <c r="G257" s="293"/>
    </row>
    <row r="258" spans="2:7" ht="0.75" customHeight="1">
      <c r="B258" s="293"/>
      <c r="C258" s="293"/>
      <c r="D258" s="293"/>
      <c r="E258" s="293"/>
      <c r="F258" s="293"/>
      <c r="G258" s="293"/>
    </row>
    <row r="259" spans="2:7" ht="15.75" customHeight="1">
      <c r="B259" s="293"/>
      <c r="C259" s="293"/>
      <c r="D259" s="293"/>
      <c r="E259" s="293"/>
      <c r="F259" s="293"/>
      <c r="G259" s="293"/>
    </row>
    <row r="260" spans="2:7" ht="36.75" customHeight="1">
      <c r="B260" s="293"/>
      <c r="C260" s="293"/>
      <c r="D260" s="293"/>
      <c r="E260" s="293"/>
      <c r="F260" s="293"/>
      <c r="G260" s="293"/>
    </row>
    <row r="261" spans="2:7" ht="25.5" customHeight="1">
      <c r="B261" s="293"/>
      <c r="C261" s="293"/>
      <c r="D261" s="293"/>
      <c r="E261" s="293"/>
      <c r="F261" s="293"/>
      <c r="G261" s="293"/>
    </row>
    <row r="262" spans="2:7" ht="81" customHeight="1">
      <c r="B262" s="293"/>
      <c r="C262" s="293"/>
      <c r="D262" s="293"/>
      <c r="E262" s="293"/>
      <c r="F262" s="293"/>
      <c r="G262" s="293"/>
    </row>
    <row r="263" spans="2:7" ht="24.75" customHeight="1">
      <c r="B263" s="293"/>
      <c r="C263" s="293"/>
      <c r="D263" s="293"/>
      <c r="E263" s="293"/>
      <c r="F263" s="293"/>
      <c r="G263" s="293"/>
    </row>
    <row r="264" spans="2:7" ht="42.75" customHeight="1">
      <c r="B264" s="293"/>
      <c r="C264" s="293"/>
      <c r="D264" s="293"/>
      <c r="E264" s="293"/>
      <c r="F264" s="293"/>
      <c r="G264" s="293"/>
    </row>
    <row r="265" spans="2:7" ht="15.75" customHeight="1">
      <c r="B265" s="293"/>
      <c r="C265" s="293"/>
      <c r="D265" s="293"/>
      <c r="E265" s="293"/>
      <c r="F265" s="293"/>
      <c r="G265" s="293"/>
    </row>
    <row r="266" spans="2:7" ht="44.25" customHeight="1">
      <c r="B266" s="293"/>
      <c r="C266" s="293"/>
      <c r="D266" s="293"/>
      <c r="E266" s="293"/>
      <c r="F266" s="293"/>
      <c r="G266" s="293"/>
    </row>
    <row r="267" spans="2:7" ht="15.75" customHeight="1">
      <c r="B267" s="293"/>
      <c r="C267" s="293"/>
      <c r="D267" s="293"/>
      <c r="E267" s="293"/>
      <c r="F267" s="293"/>
      <c r="G267" s="293"/>
    </row>
    <row r="268" spans="2:7" ht="61.5" customHeight="1">
      <c r="B268" s="293"/>
      <c r="C268" s="293"/>
      <c r="D268" s="293"/>
      <c r="E268" s="293"/>
      <c r="F268" s="293"/>
      <c r="G268" s="293"/>
    </row>
    <row r="269" spans="2:7" ht="15.75" customHeight="1">
      <c r="B269" s="293"/>
      <c r="C269" s="293"/>
      <c r="D269" s="293"/>
      <c r="E269" s="293"/>
      <c r="F269" s="293"/>
      <c r="G269" s="293"/>
    </row>
    <row r="270" spans="2:7" ht="1.5" customHeight="1">
      <c r="B270" s="293"/>
      <c r="C270" s="293"/>
      <c r="D270" s="293"/>
      <c r="E270" s="293"/>
      <c r="F270" s="293"/>
      <c r="G270" s="293"/>
    </row>
    <row r="271" spans="2:7" ht="15" customHeight="1">
      <c r="B271" s="293"/>
      <c r="C271" s="293"/>
      <c r="D271" s="293"/>
      <c r="E271" s="293"/>
      <c r="F271" s="293"/>
      <c r="G271" s="293"/>
    </row>
    <row r="272" spans="2:7" ht="51" customHeight="1">
      <c r="B272" s="293"/>
      <c r="C272" s="293"/>
      <c r="D272" s="293"/>
      <c r="E272" s="293"/>
      <c r="F272" s="293"/>
      <c r="G272" s="293"/>
    </row>
    <row r="273" spans="2:7" ht="15.75" customHeight="1">
      <c r="B273" s="293"/>
      <c r="C273" s="293"/>
      <c r="D273" s="293"/>
      <c r="E273" s="293"/>
      <c r="F273" s="293"/>
      <c r="G273" s="293"/>
    </row>
    <row r="274" spans="2:7" ht="47.25" customHeight="1">
      <c r="B274" s="293"/>
      <c r="C274" s="293"/>
      <c r="D274" s="293"/>
      <c r="E274" s="293"/>
      <c r="F274" s="293"/>
      <c r="G274" s="293"/>
    </row>
    <row r="275" spans="2:7" ht="15.75" customHeight="1">
      <c r="B275" s="293"/>
      <c r="C275" s="293"/>
      <c r="D275" s="293"/>
      <c r="E275" s="293"/>
      <c r="F275" s="293"/>
      <c r="G275" s="293"/>
    </row>
    <row r="276" spans="2:7" ht="25.5" customHeight="1">
      <c r="B276" s="293"/>
      <c r="C276" s="293"/>
      <c r="D276" s="293"/>
      <c r="E276" s="293"/>
      <c r="F276" s="293"/>
      <c r="G276" s="293"/>
    </row>
    <row r="277" spans="2:7" ht="15.75" customHeight="1">
      <c r="B277" s="293"/>
      <c r="C277" s="293"/>
      <c r="D277" s="293"/>
      <c r="E277" s="293"/>
      <c r="F277" s="293"/>
      <c r="G277" s="293"/>
    </row>
    <row r="278" spans="2:7" ht="38.25" customHeight="1">
      <c r="B278" s="293"/>
      <c r="C278" s="293"/>
      <c r="D278" s="293"/>
      <c r="E278" s="293"/>
      <c r="F278" s="293"/>
      <c r="G278" s="293"/>
    </row>
    <row r="279" spans="2:7" ht="0.75" customHeight="1">
      <c r="B279" s="293"/>
      <c r="C279" s="293"/>
      <c r="D279" s="293"/>
      <c r="E279" s="293"/>
      <c r="F279" s="293"/>
      <c r="G279" s="293"/>
    </row>
    <row r="280" spans="2:7" ht="25.5" customHeight="1">
      <c r="B280" s="293"/>
      <c r="C280" s="293"/>
      <c r="D280" s="293"/>
      <c r="E280" s="293"/>
      <c r="F280" s="293"/>
      <c r="G280" s="293"/>
    </row>
    <row r="281" spans="2:7" ht="15.75" customHeight="1">
      <c r="B281" s="293"/>
      <c r="C281" s="293"/>
      <c r="D281" s="293"/>
      <c r="E281" s="293"/>
      <c r="F281" s="293"/>
      <c r="G281" s="293"/>
    </row>
    <row r="282" spans="2:7" ht="25.5" customHeight="1">
      <c r="B282" s="293"/>
      <c r="C282" s="293"/>
      <c r="D282" s="293"/>
      <c r="E282" s="293"/>
      <c r="F282" s="293"/>
      <c r="G282" s="293"/>
    </row>
    <row r="283" spans="2:7" ht="15.75" customHeight="1">
      <c r="B283" s="293"/>
      <c r="C283" s="293"/>
      <c r="D283" s="293"/>
      <c r="E283" s="293"/>
      <c r="F283" s="293"/>
      <c r="G283" s="293"/>
    </row>
    <row r="284" spans="2:7" ht="15.75" customHeight="1">
      <c r="B284" s="293"/>
      <c r="C284" s="293"/>
      <c r="D284" s="293"/>
      <c r="E284" s="293"/>
      <c r="F284" s="293"/>
      <c r="G284" s="293"/>
    </row>
    <row r="285" spans="2:7" ht="15.75" customHeight="1">
      <c r="B285" s="293"/>
      <c r="C285" s="293"/>
      <c r="D285" s="293"/>
      <c r="E285" s="293"/>
      <c r="F285" s="293"/>
      <c r="G285" s="293"/>
    </row>
    <row r="286" spans="2:7" ht="25.5" customHeight="1">
      <c r="B286" s="293"/>
      <c r="C286" s="293"/>
      <c r="D286" s="293"/>
      <c r="E286" s="293"/>
      <c r="F286" s="293"/>
      <c r="G286" s="293"/>
    </row>
    <row r="287" spans="2:7" ht="51" customHeight="1">
      <c r="B287" s="293"/>
      <c r="C287" s="293"/>
      <c r="D287" s="293"/>
      <c r="E287" s="293"/>
      <c r="F287" s="293"/>
      <c r="G287" s="293"/>
    </row>
    <row r="288" spans="2:7" ht="0.75" customHeight="1">
      <c r="B288" s="293"/>
      <c r="C288" s="293"/>
      <c r="D288" s="293"/>
      <c r="E288" s="293"/>
      <c r="F288" s="293"/>
      <c r="G288" s="293"/>
    </row>
    <row r="289" spans="2:7" ht="0.75" customHeight="1">
      <c r="B289" s="293"/>
      <c r="C289" s="293"/>
      <c r="D289" s="293"/>
      <c r="E289" s="293"/>
      <c r="F289" s="293"/>
      <c r="G289" s="293"/>
    </row>
    <row r="290" spans="2:7" ht="15.75" customHeight="1">
      <c r="B290" s="293"/>
      <c r="C290" s="293"/>
      <c r="D290" s="293"/>
      <c r="E290" s="293"/>
      <c r="F290" s="293"/>
      <c r="G290" s="293"/>
    </row>
    <row r="291" spans="2:7" ht="15.75" customHeight="1">
      <c r="B291" s="293"/>
      <c r="C291" s="293"/>
      <c r="D291" s="293"/>
      <c r="E291" s="293"/>
      <c r="F291" s="293"/>
      <c r="G291" s="293"/>
    </row>
    <row r="292" spans="2:7" ht="15.75" customHeight="1">
      <c r="B292" s="293"/>
      <c r="C292" s="293"/>
      <c r="D292" s="293"/>
      <c r="E292" s="293"/>
      <c r="F292" s="293"/>
      <c r="G292" s="293"/>
    </row>
    <row r="293" spans="2:7" ht="15.75" customHeight="1">
      <c r="B293" s="293"/>
      <c r="C293" s="293"/>
      <c r="D293" s="293"/>
      <c r="E293" s="293"/>
      <c r="F293" s="293"/>
      <c r="G293" s="293"/>
    </row>
    <row r="294" spans="2:7" ht="25.5" customHeight="1">
      <c r="B294" s="293"/>
      <c r="C294" s="293"/>
      <c r="D294" s="293"/>
      <c r="E294" s="293"/>
      <c r="F294" s="293"/>
      <c r="G294" s="293"/>
    </row>
    <row r="295" spans="2:7" ht="15.75" customHeight="1">
      <c r="B295" s="293"/>
      <c r="C295" s="293"/>
      <c r="D295" s="293"/>
      <c r="E295" s="293"/>
      <c r="F295" s="293"/>
      <c r="G295" s="293"/>
    </row>
    <row r="296" spans="2:7" ht="24.75" customHeight="1">
      <c r="B296" s="293"/>
      <c r="C296" s="293"/>
      <c r="D296" s="293"/>
      <c r="E296" s="293"/>
      <c r="F296" s="293"/>
      <c r="G296" s="293"/>
    </row>
    <row r="297" spans="2:7" ht="54.75" customHeight="1">
      <c r="B297" s="293"/>
      <c r="C297" s="293"/>
      <c r="D297" s="293"/>
      <c r="E297" s="293"/>
      <c r="F297" s="293"/>
      <c r="G297" s="293"/>
    </row>
    <row r="298" spans="2:7" ht="18" customHeight="1">
      <c r="B298" s="293"/>
      <c r="C298" s="293"/>
      <c r="D298" s="293"/>
      <c r="E298" s="293"/>
      <c r="F298" s="293"/>
      <c r="G298" s="293"/>
    </row>
    <row r="299" spans="2:7" ht="30" customHeight="1">
      <c r="B299" s="293"/>
      <c r="C299" s="293"/>
      <c r="D299" s="293"/>
      <c r="E299" s="293"/>
      <c r="F299" s="293"/>
      <c r="G299" s="293"/>
    </row>
    <row r="300" spans="2:7" ht="25.5" customHeight="1">
      <c r="B300" s="293"/>
      <c r="C300" s="293"/>
      <c r="D300" s="293"/>
      <c r="E300" s="293"/>
      <c r="F300" s="293"/>
      <c r="G300" s="293"/>
    </row>
    <row r="301" spans="2:7" ht="15.75" customHeight="1">
      <c r="B301" s="293"/>
      <c r="C301" s="293"/>
      <c r="D301" s="293"/>
      <c r="E301" s="293"/>
      <c r="F301" s="293"/>
      <c r="G301" s="293"/>
    </row>
    <row r="302" spans="2:7" ht="15.75" customHeight="1">
      <c r="B302" s="293"/>
      <c r="C302" s="293"/>
      <c r="D302" s="293"/>
      <c r="E302" s="293"/>
      <c r="F302" s="293"/>
      <c r="G302" s="293"/>
    </row>
    <row r="303" spans="2:7" ht="25.5" customHeight="1">
      <c r="B303" s="293"/>
      <c r="C303" s="293"/>
      <c r="D303" s="293"/>
      <c r="E303" s="293"/>
      <c r="F303" s="293"/>
      <c r="G303" s="293"/>
    </row>
    <row r="304" spans="2:7" ht="12.75">
      <c r="B304" s="293"/>
      <c r="C304" s="293"/>
      <c r="D304" s="293"/>
      <c r="E304" s="293"/>
      <c r="F304" s="293"/>
      <c r="G304" s="293"/>
    </row>
    <row r="305" spans="2:7" ht="12.75">
      <c r="B305" s="293"/>
      <c r="C305" s="293"/>
      <c r="D305" s="293"/>
      <c r="E305" s="293"/>
      <c r="F305" s="293"/>
      <c r="G305" s="293"/>
    </row>
  </sheetData>
  <sheetProtection/>
  <mergeCells count="7">
    <mergeCell ref="A179:E179"/>
    <mergeCell ref="D1:I1"/>
    <mergeCell ref="F2:I2"/>
    <mergeCell ref="A3:I3"/>
    <mergeCell ref="A4:I4"/>
    <mergeCell ref="B6:E6"/>
    <mergeCell ref="B159:E159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32" t="s">
        <v>606</v>
      </c>
      <c r="D1" s="332"/>
      <c r="E1" s="332"/>
    </row>
    <row r="2" spans="3:5" ht="15.75">
      <c r="C2" s="333" t="s">
        <v>607</v>
      </c>
      <c r="D2" s="333"/>
      <c r="E2" s="333"/>
    </row>
    <row r="3" spans="3:5" ht="15.75">
      <c r="C3" s="332" t="s">
        <v>608</v>
      </c>
      <c r="D3" s="332"/>
      <c r="E3" s="332"/>
    </row>
    <row r="4" spans="3:5" ht="15.75">
      <c r="C4" s="332"/>
      <c r="D4" s="332"/>
      <c r="E4" s="332"/>
    </row>
    <row r="5" spans="1:6" ht="18.75">
      <c r="A5" s="335" t="s">
        <v>243</v>
      </c>
      <c r="B5" s="336"/>
      <c r="C5" s="336"/>
      <c r="D5" s="336"/>
      <c r="E5" s="336"/>
      <c r="F5" s="336"/>
    </row>
    <row r="6" spans="1:6" ht="18.75">
      <c r="A6" s="335" t="s">
        <v>0</v>
      </c>
      <c r="B6" s="336"/>
      <c r="C6" s="336"/>
      <c r="D6" s="336"/>
      <c r="E6" s="336"/>
      <c r="F6" s="3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44"/>
      <c r="B270" s="33" t="s">
        <v>278</v>
      </c>
      <c r="C270" s="337" t="s">
        <v>274</v>
      </c>
      <c r="D270" s="337" t="s">
        <v>277</v>
      </c>
      <c r="E270" s="337" t="s">
        <v>279</v>
      </c>
      <c r="F270" s="348">
        <v>3960</v>
      </c>
      <c r="G270" s="109">
        <v>3960</v>
      </c>
    </row>
    <row r="271" spans="1:7" ht="15.75">
      <c r="A271" s="345"/>
      <c r="B271" s="34" t="s">
        <v>280</v>
      </c>
      <c r="C271" s="338"/>
      <c r="D271" s="338"/>
      <c r="E271" s="338"/>
      <c r="F271" s="3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332" t="s">
        <v>606</v>
      </c>
      <c r="D1" s="332"/>
      <c r="E1" s="332"/>
    </row>
    <row r="2" spans="3:5" ht="14.25" customHeight="1">
      <c r="C2" s="333" t="s">
        <v>607</v>
      </c>
      <c r="D2" s="333"/>
      <c r="E2" s="333"/>
    </row>
    <row r="3" spans="3:5" ht="12.75" customHeight="1">
      <c r="C3" s="332" t="s">
        <v>608</v>
      </c>
      <c r="D3" s="332"/>
      <c r="E3" s="332"/>
    </row>
    <row r="4" spans="3:5" ht="13.5" customHeight="1">
      <c r="C4" s="332"/>
      <c r="D4" s="332"/>
      <c r="E4" s="332"/>
    </row>
    <row r="5" spans="1:6" ht="17.25" customHeight="1">
      <c r="A5" s="335" t="s">
        <v>243</v>
      </c>
      <c r="B5" s="336"/>
      <c r="C5" s="336"/>
      <c r="D5" s="336"/>
      <c r="E5" s="336"/>
      <c r="F5" s="336"/>
    </row>
    <row r="6" spans="1:6" ht="17.25" customHeight="1">
      <c r="A6" s="335" t="s">
        <v>0</v>
      </c>
      <c r="B6" s="336"/>
      <c r="C6" s="336"/>
      <c r="D6" s="336"/>
      <c r="E6" s="336"/>
      <c r="F6" s="3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344"/>
      <c r="B270" s="33" t="s">
        <v>278</v>
      </c>
      <c r="C270" s="337" t="s">
        <v>274</v>
      </c>
      <c r="D270" s="337" t="s">
        <v>277</v>
      </c>
      <c r="E270" s="337" t="s">
        <v>279</v>
      </c>
      <c r="F270" s="348">
        <v>3960</v>
      </c>
      <c r="G270" s="350">
        <f t="shared" si="7"/>
        <v>3960</v>
      </c>
      <c r="H270" s="105"/>
      <c r="I270" s="7"/>
      <c r="J270" s="7"/>
    </row>
    <row r="271" spans="1:8" ht="15.75">
      <c r="A271" s="345"/>
      <c r="B271" s="34" t="s">
        <v>280</v>
      </c>
      <c r="C271" s="338"/>
      <c r="D271" s="338"/>
      <c r="E271" s="338"/>
      <c r="F271" s="349"/>
      <c r="G271" s="351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32" t="s">
        <v>606</v>
      </c>
      <c r="D1" s="332"/>
      <c r="E1" s="332"/>
    </row>
    <row r="2" spans="3:5" ht="15.75">
      <c r="C2" s="333" t="s">
        <v>607</v>
      </c>
      <c r="D2" s="333"/>
      <c r="E2" s="333"/>
    </row>
    <row r="3" spans="3:5" ht="15.75">
      <c r="C3" s="332" t="s">
        <v>608</v>
      </c>
      <c r="D3" s="332"/>
      <c r="E3" s="332"/>
    </row>
    <row r="4" spans="3:5" ht="15.75">
      <c r="C4" s="332"/>
      <c r="D4" s="332"/>
      <c r="E4" s="332"/>
    </row>
    <row r="5" spans="1:6" ht="18.75">
      <c r="A5" s="335" t="s">
        <v>243</v>
      </c>
      <c r="B5" s="336"/>
      <c r="C5" s="336"/>
      <c r="D5" s="336"/>
      <c r="E5" s="336"/>
      <c r="F5" s="336"/>
    </row>
    <row r="6" spans="1:6" ht="18.75">
      <c r="A6" s="335" t="s">
        <v>0</v>
      </c>
      <c r="B6" s="336"/>
      <c r="C6" s="336"/>
      <c r="D6" s="336"/>
      <c r="E6" s="336"/>
      <c r="F6" s="3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44"/>
      <c r="B270" s="33" t="s">
        <v>278</v>
      </c>
      <c r="C270" s="337" t="s">
        <v>274</v>
      </c>
      <c r="D270" s="337" t="s">
        <v>277</v>
      </c>
      <c r="E270" s="337" t="s">
        <v>279</v>
      </c>
      <c r="F270" s="348">
        <v>3960</v>
      </c>
      <c r="G270" s="109">
        <v>3960</v>
      </c>
    </row>
    <row r="271" spans="1:7" ht="15.75">
      <c r="A271" s="345"/>
      <c r="B271" s="34" t="s">
        <v>280</v>
      </c>
      <c r="C271" s="338"/>
      <c r="D271" s="338"/>
      <c r="E271" s="338"/>
      <c r="F271" s="3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332" t="s">
        <v>606</v>
      </c>
      <c r="D1" s="332"/>
      <c r="E1" s="332"/>
    </row>
    <row r="2" spans="3:5" ht="14.25" customHeight="1">
      <c r="C2" s="333" t="s">
        <v>607</v>
      </c>
      <c r="D2" s="333"/>
      <c r="E2" s="333"/>
    </row>
    <row r="3" spans="3:5" ht="12.75" customHeight="1">
      <c r="C3" s="332" t="s">
        <v>608</v>
      </c>
      <c r="D3" s="332"/>
      <c r="E3" s="332"/>
    </row>
    <row r="4" spans="3:5" ht="13.5" customHeight="1">
      <c r="C4" s="332"/>
      <c r="D4" s="332"/>
      <c r="E4" s="332"/>
    </row>
    <row r="5" spans="1:7" ht="17.25" customHeight="1">
      <c r="A5" s="335" t="s">
        <v>243</v>
      </c>
      <c r="B5" s="336"/>
      <c r="C5" s="336"/>
      <c r="D5" s="336"/>
      <c r="E5" s="336"/>
      <c r="F5" s="336"/>
      <c r="G5" s="1"/>
    </row>
    <row r="6" spans="1:7" ht="17.25" customHeight="1">
      <c r="A6" s="335" t="s">
        <v>0</v>
      </c>
      <c r="B6" s="336"/>
      <c r="C6" s="336"/>
      <c r="D6" s="336"/>
      <c r="E6" s="336"/>
      <c r="F6" s="336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344"/>
      <c r="B445" s="33" t="s">
        <v>278</v>
      </c>
      <c r="C445" s="337" t="s">
        <v>274</v>
      </c>
      <c r="D445" s="337" t="s">
        <v>277</v>
      </c>
      <c r="E445" s="337" t="s">
        <v>279</v>
      </c>
      <c r="F445" s="342">
        <v>3960</v>
      </c>
      <c r="G445" s="342">
        <v>3960</v>
      </c>
      <c r="H445" s="150"/>
      <c r="I445" s="25"/>
      <c r="J445" s="25"/>
    </row>
    <row r="446" spans="1:10" s="26" customFormat="1" ht="15.75">
      <c r="A446" s="345"/>
      <c r="B446" s="34" t="s">
        <v>280</v>
      </c>
      <c r="C446" s="338"/>
      <c r="D446" s="338"/>
      <c r="E446" s="338"/>
      <c r="F446" s="343"/>
      <c r="G446" s="343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334"/>
      <c r="B998" s="346" t="s">
        <v>28</v>
      </c>
      <c r="C998" s="334" t="s">
        <v>29</v>
      </c>
      <c r="D998" s="334" t="s">
        <v>246</v>
      </c>
      <c r="E998" s="334" t="s">
        <v>12</v>
      </c>
      <c r="F998" s="347">
        <v>350</v>
      </c>
      <c r="G998" s="347">
        <v>350</v>
      </c>
    </row>
    <row r="999" spans="1:7" ht="9.75" customHeight="1">
      <c r="A999" s="334"/>
      <c r="B999" s="346"/>
      <c r="C999" s="334"/>
      <c r="D999" s="334"/>
      <c r="E999" s="334"/>
      <c r="F999" s="347"/>
      <c r="G999" s="347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334"/>
      <c r="B1002" s="341" t="s">
        <v>428</v>
      </c>
      <c r="C1002" s="339" t="s">
        <v>459</v>
      </c>
      <c r="D1002" s="339" t="s">
        <v>427</v>
      </c>
      <c r="E1002" s="339">
        <v>453</v>
      </c>
      <c r="F1002" s="340">
        <v>350</v>
      </c>
      <c r="G1002" s="340">
        <v>350</v>
      </c>
    </row>
    <row r="1003" spans="1:7" ht="15.75">
      <c r="A1003" s="334"/>
      <c r="B1003" s="341"/>
      <c r="C1003" s="339"/>
      <c r="D1003" s="339"/>
      <c r="E1003" s="339"/>
      <c r="F1003" s="340"/>
      <c r="G1003" s="340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332" t="s">
        <v>606</v>
      </c>
      <c r="D1" s="332"/>
      <c r="E1" s="33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333" t="s">
        <v>688</v>
      </c>
      <c r="D2" s="333"/>
      <c r="E2" s="333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332" t="s">
        <v>701</v>
      </c>
      <c r="D3" s="332"/>
      <c r="E3" s="33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332" t="s">
        <v>692</v>
      </c>
      <c r="D4" s="332"/>
      <c r="E4" s="332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6" spans="1:6" ht="18.75">
      <c r="A6" s="335" t="s">
        <v>686</v>
      </c>
      <c r="B6" s="352"/>
      <c r="C6" s="352"/>
      <c r="D6" s="352"/>
      <c r="E6" s="352"/>
      <c r="F6" s="352"/>
    </row>
    <row r="7" spans="1:6" ht="18.75">
      <c r="A7" s="335" t="s">
        <v>687</v>
      </c>
      <c r="B7" s="352"/>
      <c r="C7" s="352"/>
      <c r="D7" s="352"/>
      <c r="E7" s="352"/>
      <c r="F7" s="352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354" t="s">
        <v>606</v>
      </c>
      <c r="D1" s="354"/>
      <c r="E1" s="354"/>
      <c r="F1" s="354"/>
    </row>
    <row r="2" spans="3:6" ht="15.75">
      <c r="C2" s="354" t="s">
        <v>688</v>
      </c>
      <c r="D2" s="354"/>
      <c r="E2" s="354"/>
      <c r="F2" s="354"/>
    </row>
    <row r="3" spans="3:6" ht="15.75">
      <c r="C3" s="354" t="s">
        <v>730</v>
      </c>
      <c r="D3" s="354"/>
      <c r="E3" s="354"/>
      <c r="F3" s="354"/>
    </row>
    <row r="4" spans="1:6" ht="15.75" customHeight="1">
      <c r="A4" s="183"/>
      <c r="B4" s="183"/>
      <c r="C4" s="354" t="s">
        <v>731</v>
      </c>
      <c r="D4" s="354"/>
      <c r="E4" s="354"/>
      <c r="F4" s="354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332" t="s">
        <v>606</v>
      </c>
      <c r="D1" s="332"/>
      <c r="E1" s="332"/>
      <c r="F1" s="22"/>
    </row>
    <row r="2" spans="1:6" ht="15.75">
      <c r="A2" s="2"/>
      <c r="B2" s="2"/>
      <c r="C2" s="333" t="s">
        <v>688</v>
      </c>
      <c r="D2" s="333"/>
      <c r="E2" s="333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56" t="s">
        <v>765</v>
      </c>
      <c r="D4" s="356"/>
      <c r="E4" s="356"/>
      <c r="F4" s="356"/>
    </row>
    <row r="5" spans="1:6" ht="14.25">
      <c r="A5" s="357" t="s">
        <v>733</v>
      </c>
      <c r="B5" s="357"/>
      <c r="C5" s="357"/>
      <c r="D5" s="357"/>
      <c r="E5" s="357"/>
      <c r="F5" s="357"/>
    </row>
    <row r="6" spans="1:6" ht="34.5" customHeight="1">
      <c r="A6" s="355" t="s">
        <v>719</v>
      </c>
      <c r="B6" s="355"/>
      <c r="C6" s="355"/>
      <c r="D6" s="355"/>
      <c r="E6" s="355"/>
      <c r="F6" s="355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332" t="s">
        <v>606</v>
      </c>
      <c r="D1" s="332"/>
      <c r="E1" s="332"/>
      <c r="F1" s="22"/>
    </row>
    <row r="2" spans="1:6" ht="15.75">
      <c r="A2" s="2"/>
      <c r="B2" s="2"/>
      <c r="C2" s="333" t="s">
        <v>688</v>
      </c>
      <c r="D2" s="333"/>
      <c r="E2" s="333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56" t="s">
        <v>766</v>
      </c>
      <c r="D4" s="356"/>
      <c r="E4" s="356"/>
      <c r="F4" s="356"/>
    </row>
    <row r="5" spans="1:6" ht="14.25">
      <c r="A5" s="357" t="s">
        <v>733</v>
      </c>
      <c r="B5" s="357"/>
      <c r="C5" s="357"/>
      <c r="D5" s="357"/>
      <c r="E5" s="357"/>
      <c r="F5" s="357"/>
    </row>
    <row r="6" spans="1:6" ht="34.5" customHeight="1">
      <c r="A6" s="355" t="s">
        <v>719</v>
      </c>
      <c r="B6" s="355"/>
      <c r="C6" s="355"/>
      <c r="D6" s="355"/>
      <c r="E6" s="355"/>
      <c r="F6" s="355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2012-10-05T08:47:09Z</cp:lastPrinted>
  <dcterms:created xsi:type="dcterms:W3CDTF">1996-10-14T23:33:28Z</dcterms:created>
  <dcterms:modified xsi:type="dcterms:W3CDTF">2012-10-05T08:47:31Z</dcterms:modified>
  <cp:category/>
  <cp:version/>
  <cp:contentType/>
  <cp:contentStatus/>
</cp:coreProperties>
</file>