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<sst xmlns="http://schemas.openxmlformats.org/spreadsheetml/2006/main" count="89" uniqueCount="87">
  <si>
    <t>Код бюджетной классификации</t>
  </si>
  <si>
    <t>1 01 00000 00 0000 000</t>
  </si>
  <si>
    <t>1 01 02000 01 0000 110</t>
  </si>
  <si>
    <t>Налог на доходы физических лиц</t>
  </si>
  <si>
    <t>1 06 00000 00 0000 000</t>
  </si>
  <si>
    <t>Налог на имущество физических лиц</t>
  </si>
  <si>
    <t>Земельный налог</t>
  </si>
  <si>
    <t>1 11 00000 00 0000 000</t>
  </si>
  <si>
    <t>1 13 00000 00 0000 000</t>
  </si>
  <si>
    <t>1 17 00000 00 0000 000</t>
  </si>
  <si>
    <t>Прочие неналоговые доходы</t>
  </si>
  <si>
    <t>1 17 05000 00 0000 180</t>
  </si>
  <si>
    <t>2 02 00000 00 0000 000</t>
  </si>
  <si>
    <t>ВСЕГО ДОХОДОВ</t>
  </si>
  <si>
    <t>1 06 01000 00 0000 110</t>
  </si>
  <si>
    <t>1 06 06000 00 0000 110</t>
  </si>
  <si>
    <t>Безвозмездные поступления от других бюджетов бюджетной системы Российской Федерации</t>
  </si>
  <si>
    <t>2 00 00000 00 0000 000</t>
  </si>
  <si>
    <t>БЕЗВОЗМЕЗДНЫЕ ПОСТУПЛЕНИЯ</t>
  </si>
  <si>
    <t>2 02 09000 00 0000 151</t>
  </si>
  <si>
    <t>Невыясненные поступления, зачисляемые в бюджеты поселений</t>
  </si>
  <si>
    <t>Наименование</t>
  </si>
  <si>
    <t>1 13 03050 10 0000 130</t>
  </si>
  <si>
    <t>1 17 01050 10 0000 180</t>
  </si>
  <si>
    <t>2 02 01000 00 0000 151</t>
  </si>
  <si>
    <t>Прочие субсидии бюджетам поселений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</si>
  <si>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</si>
  <si>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</si>
  <si>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</si>
  <si>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</si>
  <si>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</si>
  <si>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1 11 05010 10 0000 120</t>
  </si>
  <si>
    <t>Доходы 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</si>
  <si>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</si>
  <si>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</si>
  <si>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1 14 00000 00 0000 000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</si>
  <si>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</si>
  <si>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</si>
  <si>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</si>
  <si>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</si>
  <si>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</si>
  <si>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</si>
  <si>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r>
      <t xml:space="preserve">Субсидии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</si>
  <si>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2 02 02999 10 0000 151</t>
  </si>
  <si>
    <t>2 02 03000 00 0000 151</t>
  </si>
  <si>
    <r>
      <t xml:space="preserve">Субвенции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</si>
  <si>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2 02 04000 00 0000 151</t>
  </si>
  <si>
    <t>Иные межбюджетные трансферты</t>
  </si>
  <si>
    <t>1 08 04020 01 0000 110</t>
  </si>
  <si>
    <t>1 11 09045 10 0000 120</t>
  </si>
  <si>
    <t>2 02 04999 10 0000 151</t>
  </si>
  <si>
    <t>НАЛОГОВЫЕ И НЕНАЛОГОВЫЕ ДОХОДЫ</t>
  </si>
  <si>
    <t>НАЛОГОВЫЕ  ДОХОДЫ</t>
  </si>
  <si>
    <t>НАЛОГИ НА ПРИБЫЛЬ, ДОХОДЫ</t>
  </si>
  <si>
    <t>НАЛОГИ НА ИМУЩЕСТВО</t>
  </si>
  <si>
    <t>1 06 04000 00 0000 110</t>
  </si>
  <si>
    <t xml:space="preserve">Транспортный налог </t>
  </si>
  <si>
    <t>1 08 00000 00 0000 000</t>
  </si>
  <si>
    <t>ГОСУДАРСТВЕННАЯ ПОШЛИНА</t>
  </si>
  <si>
    <t>НЕНАЛОГОВЫЕ  ДОХОДЫ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</si>
  <si>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</si>
  <si>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</si>
  <si>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</si>
  <si>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</si>
  <si>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 (Найм муниц.жилья)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</si>
  <si>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</si>
  <si>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</si>
  <si>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</si>
  <si>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МУК) </t>
  </si>
  <si>
    <t>ДОХОДЫ  ОТ ПРОДАЖИ МАТЕРИАЛЬНЫХ И НЕМАТЕРИАЛЬНЫХ АКТИВОВ</t>
  </si>
  <si>
    <t>ПРОЧИЕ НЕНАЛОГОВЫЕ ДОХОДЫ</t>
  </si>
  <si>
    <t xml:space="preserve">1 17 05050 10 0504 180  </t>
  </si>
  <si>
    <t>Прочие  неналоговые  доходы  бюджетов поселений</t>
  </si>
  <si>
    <t>1 17 05050 10 0505 180</t>
  </si>
  <si>
    <t xml:space="preserve">Прочие межбюджетные трансферты, передаваемые бюджетам поселений </t>
  </si>
  <si>
    <t xml:space="preserve">Прочие безвозмездные  поступления от других бюджетов бюджетной системы </t>
  </si>
  <si>
    <t>2 02 09054 10 0000 151</t>
  </si>
  <si>
    <t>Прочие  безвозмездные  поступления  в бюджеты поселений от бюджетов муниципальных районов</t>
  </si>
  <si>
    <t>Уточненный план                            2009 года,             тыс.руб.</t>
  </si>
  <si>
    <t>Исполнение за            2009 год, (тыс.руб.)</t>
  </si>
  <si>
    <t xml:space="preserve">% исполнения за 2009 год к уточненному плану </t>
  </si>
  <si>
    <t>Поступление доходов в бюджет муниципального образования Войсковицкое  сельское  поселение  за  2009 год</t>
  </si>
  <si>
    <t>Дотации  бюджетам субъектов  Российской Федерации и муниципальных образований</t>
  </si>
  <si>
    <t>Приложение 2</t>
  </si>
  <si>
    <t xml:space="preserve">к Решению Совета депутатов МО Войсковицкое сельское поселение </t>
  </si>
  <si>
    <t xml:space="preserve">Невыясненные поступления, зачисляемые в бюджеты поселений </t>
  </si>
  <si>
    <t>№41 от30.04.2010г.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</si>
</sst>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_р_._-;_-@_-"/>
    <numFmt numFmtId="174" formatCode="#,##0.0"/>
    <numFmt numFmtId="175" formatCode="_-* #,##0.00_р_._-;\-* #,##0.00_р_._-;_-* \-??_р_._-;_-@_-"/>
    <numFmt numFmtId="176" formatCode="_-* #,##0.0_р_._-;\-* #,##0.0_р_._-;_-* \-?_р_._-;_-@_-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distributed"/>
    </xf>
    <xf numFmtId="0" fontId="1" fillId="0" borderId="11" xfId="0" applyFont="1" applyFill="1" applyBorder="1" applyAlignment="1">
      <alignment horizontal="center" vertical="distributed"/>
    </xf>
    <xf numFmtId="0" fontId="3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49" fontId="6" fillId="0" borderId="14" xfId="0" applyNumberFormat="1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3" fontId="2" fillId="0" borderId="20" xfId="0" applyNumberFormat="1" applyFont="1" applyBorder="1" applyAlignment="1">
      <alignment vertical="center" shrinkToFit="1"/>
    </xf>
    <xf numFmtId="173" fontId="2" fillId="0" borderId="21" xfId="0" applyNumberFormat="1" applyFont="1" applyBorder="1" applyAlignment="1">
      <alignment vertical="center" shrinkToFit="1"/>
    </xf>
    <xf numFmtId="173" fontId="2" fillId="0" borderId="22" xfId="0" applyNumberFormat="1" applyFont="1" applyBorder="1" applyAlignment="1">
      <alignment vertical="center" shrinkToFit="1"/>
    </xf>
    <xf numFmtId="173" fontId="2" fillId="0" borderId="23" xfId="0" applyNumberFormat="1" applyFont="1" applyBorder="1" applyAlignment="1">
      <alignment vertical="center" shrinkToFit="1"/>
    </xf>
    <xf numFmtId="175" fontId="11" fillId="0" borderId="24" xfId="0" applyNumberFormat="1" applyFont="1" applyBorder="1" applyAlignment="1">
      <alignment vertical="center" shrinkToFit="1"/>
    </xf>
    <xf numFmtId="175" fontId="11" fillId="0" borderId="25" xfId="0" applyNumberFormat="1" applyFont="1" applyBorder="1" applyAlignment="1">
      <alignment vertical="center" shrinkToFit="1"/>
    </xf>
    <xf numFmtId="175" fontId="8" fillId="0" borderId="25" xfId="0" applyNumberFormat="1" applyFont="1" applyBorder="1" applyAlignment="1">
      <alignment vertical="center" shrinkToFit="1"/>
    </xf>
    <xf numFmtId="175" fontId="10" fillId="0" borderId="25" xfId="0" applyNumberFormat="1" applyFont="1" applyBorder="1" applyAlignment="1">
      <alignment vertical="center" shrinkToFit="1"/>
    </xf>
    <xf numFmtId="43" fontId="8" fillId="0" borderId="25" xfId="0" applyNumberFormat="1" applyFont="1" applyBorder="1" applyAlignment="1">
      <alignment vertical="center" shrinkToFit="1"/>
    </xf>
    <xf numFmtId="175" fontId="8" fillId="0" borderId="26" xfId="0" applyNumberFormat="1" applyFont="1" applyBorder="1" applyAlignment="1">
      <alignment vertical="center" shrinkToFit="1"/>
    </xf>
    <xf numFmtId="0" fontId="6" fillId="0" borderId="27" xfId="0" applyFont="1" applyBorder="1" applyAlignment="1">
      <alignment/>
    </xf>
    <xf numFmtId="175" fontId="10" fillId="0" borderId="28" xfId="0" applyNumberFormat="1" applyFont="1" applyBorder="1" applyAlignment="1">
      <alignment vertical="center" shrinkToFit="1"/>
    </xf>
    <xf numFmtId="173" fontId="2" fillId="0" borderId="29" xfId="0" applyNumberFormat="1" applyFont="1" applyBorder="1" applyAlignment="1">
      <alignment vertical="center" shrinkToFit="1"/>
    </xf>
    <xf numFmtId="175" fontId="8" fillId="0" borderId="12" xfId="0" applyNumberFormat="1" applyFont="1" applyBorder="1" applyAlignment="1">
      <alignment vertical="center" shrinkToFit="1"/>
    </xf>
    <xf numFmtId="173" fontId="2" fillId="0" borderId="19" xfId="0" applyNumberFormat="1" applyFont="1" applyBorder="1" applyAlignment="1">
      <alignment vertical="center" shrinkToFit="1"/>
    </xf>
    <xf numFmtId="175" fontId="10" fillId="33" borderId="30" xfId="0" applyNumberFormat="1" applyFont="1" applyFill="1" applyBorder="1" applyAlignment="1">
      <alignment vertical="center" shrinkToFit="1"/>
    </xf>
    <xf numFmtId="0" fontId="6" fillId="33" borderId="14" xfId="0" applyFont="1" applyFill="1" applyBorder="1" applyAlignment="1">
      <alignment vertical="center" shrinkToFit="1"/>
    </xf>
    <xf numFmtId="0" fontId="6" fillId="33" borderId="3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 wrapText="1"/>
    </xf>
    <xf numFmtId="0" fontId="1" fillId="0" borderId="0" xfId="0" applyFont="1" applyAlignment="1">
      <alignment horizontal="center" vertical="distributed"/>
    </xf>
    <xf numFmtId="0" fontId="2" fillId="0" borderId="32" xfId="0" applyFont="1" applyFill="1" applyBorder="1" applyAlignment="1">
      <alignment horizontal="center" vertical="justify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8.28125" style="0" customWidth="1"/>
    <col min="2" max="2" width="37.7109375" style="0" customWidth="1"/>
    <col min="3" max="3" width="10.28125" style="0" customWidth="1"/>
    <col min="4" max="4" width="11.7109375" style="0" customWidth="1"/>
    <col min="5" max="5" width="10.421875" style="0" customWidth="1"/>
  </cols>
  <sheetData>
    <row r="1" spans="3:5" ht="12.75" customHeight="1">
      <c r="C1" s="41" t="s">
        <v>83</v>
      </c>
      <c r="D1" s="41"/>
      <c r="E1" s="41"/>
    </row>
    <row r="2" spans="3:5" ht="25.5" customHeight="1">
      <c r="C2" s="42" t="s">
        <v>84</v>
      </c>
      <c r="D2" s="42"/>
      <c r="E2" s="42"/>
    </row>
    <row r="3" spans="3:5" ht="17.25" customHeight="1">
      <c r="C3" s="43" t="s">
        <v>86</v>
      </c>
      <c r="D3" s="43"/>
      <c r="E3" s="43"/>
    </row>
    <row r="4" spans="1:5" ht="27.75" customHeight="1" thickBot="1">
      <c r="A4" s="44" t="s">
        <v>81</v>
      </c>
      <c r="B4" s="44"/>
      <c r="C4" s="44"/>
      <c r="D4" s="44"/>
      <c r="E4" s="44"/>
    </row>
    <row r="5" spans="1:5" ht="60.75" thickBot="1">
      <c r="A5" s="1" t="s">
        <v>0</v>
      </c>
      <c r="B5" s="2" t="s">
        <v>21</v>
      </c>
      <c r="C5" s="21" t="s">
        <v>78</v>
      </c>
      <c r="D5" s="3" t="s">
        <v>79</v>
      </c>
      <c r="E5" s="22" t="s">
        <v>80</v>
      </c>
    </row>
    <row r="6" spans="1:5" ht="29.25" customHeight="1">
      <c r="A6" s="7"/>
      <c r="B6" s="10" t="s">
        <v>51</v>
      </c>
      <c r="C6" s="27">
        <f>C8+C10+C14+C17+C21+C26+C28</f>
        <v>16808.73</v>
      </c>
      <c r="D6" s="27">
        <f>D8+D10+D14+D17+D21+D26+D28</f>
        <v>17224.719999999998</v>
      </c>
      <c r="E6" s="23">
        <f aca="true" t="shared" si="0" ref="E6:E47">D6/C6*100</f>
        <v>102.47484491689734</v>
      </c>
    </row>
    <row r="7" spans="1:5" ht="14.25" customHeight="1">
      <c r="A7" s="7"/>
      <c r="B7" s="11" t="s">
        <v>52</v>
      </c>
      <c r="C7" s="28">
        <f>C8+C10+C14</f>
        <v>12320</v>
      </c>
      <c r="D7" s="28">
        <f>D8+D10+D14</f>
        <v>13190.269999999999</v>
      </c>
      <c r="E7" s="24">
        <f t="shared" si="0"/>
        <v>107.06387987012987</v>
      </c>
    </row>
    <row r="8" spans="1:5" ht="15.75">
      <c r="A8" s="7" t="s">
        <v>1</v>
      </c>
      <c r="B8" s="12" t="s">
        <v>53</v>
      </c>
      <c r="C8" s="29">
        <f>C9</f>
        <v>8500</v>
      </c>
      <c r="D8" s="29">
        <f>D9</f>
        <v>9466.38</v>
      </c>
      <c r="E8" s="24">
        <f t="shared" si="0"/>
        <v>111.36917647058822</v>
      </c>
    </row>
    <row r="9" spans="1:5" ht="15.75">
      <c r="A9" s="7" t="s">
        <v>2</v>
      </c>
      <c r="B9" s="13" t="s">
        <v>3</v>
      </c>
      <c r="C9" s="30">
        <v>8500</v>
      </c>
      <c r="D9" s="30">
        <v>9466.38</v>
      </c>
      <c r="E9" s="24">
        <f t="shared" si="0"/>
        <v>111.36917647058822</v>
      </c>
    </row>
    <row r="10" spans="1:5" ht="15.75">
      <c r="A10" s="7" t="s">
        <v>4</v>
      </c>
      <c r="B10" s="14" t="s">
        <v>54</v>
      </c>
      <c r="C10" s="29">
        <f>C11+C12+C13</f>
        <v>3820</v>
      </c>
      <c r="D10" s="29">
        <f>D11+D12+D13</f>
        <v>3723.89</v>
      </c>
      <c r="E10" s="24">
        <f t="shared" si="0"/>
        <v>97.48403141361256</v>
      </c>
    </row>
    <row r="11" spans="1:5" ht="15.75">
      <c r="A11" s="7" t="s">
        <v>14</v>
      </c>
      <c r="B11" s="15" t="s">
        <v>5</v>
      </c>
      <c r="C11" s="30">
        <v>220</v>
      </c>
      <c r="D11" s="30">
        <v>239.35</v>
      </c>
      <c r="E11" s="24">
        <f t="shared" si="0"/>
        <v>108.79545454545453</v>
      </c>
    </row>
    <row r="12" spans="1:5" ht="14.25" customHeight="1">
      <c r="A12" s="7" t="s">
        <v>55</v>
      </c>
      <c r="B12" s="15" t="s">
        <v>56</v>
      </c>
      <c r="C12" s="30">
        <v>2100</v>
      </c>
      <c r="D12" s="30">
        <v>2026.27</v>
      </c>
      <c r="E12" s="24">
        <f t="shared" si="0"/>
        <v>96.48904761904762</v>
      </c>
    </row>
    <row r="13" spans="1:5" ht="18" customHeight="1">
      <c r="A13" s="7" t="s">
        <v>15</v>
      </c>
      <c r="B13" s="15" t="s">
        <v>6</v>
      </c>
      <c r="C13" s="30">
        <v>1500</v>
      </c>
      <c r="D13" s="30">
        <v>1458.27</v>
      </c>
      <c r="E13" s="24">
        <f t="shared" si="0"/>
        <v>97.21799999999999</v>
      </c>
    </row>
    <row r="14" spans="1:5" ht="15.75" hidden="1">
      <c r="A14" s="7" t="s">
        <v>57</v>
      </c>
      <c r="B14" s="16" t="s">
        <v>58</v>
      </c>
      <c r="C14" s="29">
        <f>C15</f>
        <v>0</v>
      </c>
      <c r="D14" s="29">
        <f>D15</f>
        <v>0</v>
      </c>
      <c r="E14" s="24" t="e">
        <f t="shared" si="0"/>
        <v>#DIV/0!</v>
      </c>
    </row>
    <row r="15" spans="1:5" ht="105" hidden="1">
      <c r="A15" s="8" t="s">
        <v>48</v>
      </c>
      <c r="B15" s="16" t="s">
        <v>30</v>
      </c>
      <c r="C15" s="30"/>
      <c r="D15" s="30"/>
      <c r="E15" s="24" t="e">
        <f t="shared" si="0"/>
        <v>#DIV/0!</v>
      </c>
    </row>
    <row r="16" spans="1:5" ht="15.75">
      <c r="A16" s="8"/>
      <c r="B16" s="11" t="s">
        <v>59</v>
      </c>
      <c r="C16" s="29">
        <f>C17+C21+C26+C28</f>
        <v>4488.7300000000005</v>
      </c>
      <c r="D16" s="29">
        <f>D17+D21+D26+D28</f>
        <v>4034.4500000000003</v>
      </c>
      <c r="E16" s="24">
        <f t="shared" si="0"/>
        <v>89.87954276599393</v>
      </c>
    </row>
    <row r="17" spans="1:5" ht="75">
      <c r="A17" s="7" t="s">
        <v>7</v>
      </c>
      <c r="B17" s="16" t="s">
        <v>60</v>
      </c>
      <c r="C17" s="29">
        <f>C18+C19+C20</f>
        <v>2047</v>
      </c>
      <c r="D17" s="29">
        <f>D18+D19+D20</f>
        <v>1697.47</v>
      </c>
      <c r="E17" s="24">
        <f t="shared" si="0"/>
        <v>82.92476795310209</v>
      </c>
    </row>
    <row r="18" spans="1:5" ht="78" customHeight="1">
      <c r="A18" s="7" t="s">
        <v>31</v>
      </c>
      <c r="B18" s="17" t="s">
        <v>32</v>
      </c>
      <c r="C18" s="30">
        <v>1400</v>
      </c>
      <c r="D18" s="30">
        <v>1027.06</v>
      </c>
      <c r="E18" s="24">
        <f t="shared" si="0"/>
        <v>73.36142857142856</v>
      </c>
    </row>
    <row r="19" spans="1:5" ht="60">
      <c r="A19" s="7" t="s">
        <v>33</v>
      </c>
      <c r="B19" s="17" t="s">
        <v>34</v>
      </c>
      <c r="C19" s="30">
        <v>600</v>
      </c>
      <c r="D19" s="30">
        <v>620.59</v>
      </c>
      <c r="E19" s="24">
        <f t="shared" si="0"/>
        <v>103.43166666666667</v>
      </c>
    </row>
    <row r="20" spans="1:5" ht="26.25" customHeight="1">
      <c r="A20" s="8" t="s">
        <v>49</v>
      </c>
      <c r="B20" s="17" t="s">
        <v>61</v>
      </c>
      <c r="C20" s="30">
        <v>47</v>
      </c>
      <c r="D20" s="30">
        <v>49.82</v>
      </c>
      <c r="E20" s="24">
        <f t="shared" si="0"/>
        <v>106</v>
      </c>
    </row>
    <row r="21" spans="1:5" ht="48" customHeight="1">
      <c r="A21" s="8" t="s">
        <v>8</v>
      </c>
      <c r="B21" s="12" t="s">
        <v>62</v>
      </c>
      <c r="C21" s="29">
        <f>C22</f>
        <v>1728.1</v>
      </c>
      <c r="D21" s="29">
        <f>D22</f>
        <v>1629.3700000000001</v>
      </c>
      <c r="E21" s="24">
        <f t="shared" si="0"/>
        <v>94.2867889589723</v>
      </c>
    </row>
    <row r="22" spans="1:5" ht="72" customHeight="1">
      <c r="A22" s="8" t="s">
        <v>22</v>
      </c>
      <c r="B22" s="18" t="s">
        <v>63</v>
      </c>
      <c r="C22" s="29">
        <f>C23+C24+C25</f>
        <v>1728.1</v>
      </c>
      <c r="D22" s="29">
        <f>D23+D24+D25</f>
        <v>1629.3700000000001</v>
      </c>
      <c r="E22" s="24">
        <f t="shared" si="0"/>
        <v>94.2867889589723</v>
      </c>
    </row>
    <row r="23" spans="1:5" ht="48">
      <c r="A23" s="8" t="s">
        <v>22</v>
      </c>
      <c r="B23" s="17" t="s">
        <v>64</v>
      </c>
      <c r="C23" s="30">
        <v>1128.1</v>
      </c>
      <c r="D23" s="30">
        <v>1128.14</v>
      </c>
      <c r="E23" s="24">
        <f t="shared" si="0"/>
        <v>100.00354578494817</v>
      </c>
    </row>
    <row r="24" spans="1:5" ht="48" hidden="1">
      <c r="A24" s="8" t="s">
        <v>65</v>
      </c>
      <c r="B24" s="17" t="s">
        <v>66</v>
      </c>
      <c r="C24" s="30"/>
      <c r="D24" s="30"/>
      <c r="E24" s="24" t="e">
        <f t="shared" si="0"/>
        <v>#DIV/0!</v>
      </c>
    </row>
    <row r="25" spans="1:5" ht="48">
      <c r="A25" s="8" t="s">
        <v>67</v>
      </c>
      <c r="B25" s="17" t="s">
        <v>68</v>
      </c>
      <c r="C25" s="30">
        <v>600</v>
      </c>
      <c r="D25" s="30">
        <v>501.23</v>
      </c>
      <c r="E25" s="24">
        <f t="shared" si="0"/>
        <v>83.53833333333334</v>
      </c>
    </row>
    <row r="26" spans="1:5" ht="45" customHeight="1">
      <c r="A26" s="7" t="s">
        <v>35</v>
      </c>
      <c r="B26" s="16" t="s">
        <v>69</v>
      </c>
      <c r="C26" s="29">
        <f>SUM(C27)</f>
        <v>531</v>
      </c>
      <c r="D26" s="29">
        <f>SUM(D27)</f>
        <v>530.98</v>
      </c>
      <c r="E26" s="24">
        <f t="shared" si="0"/>
        <v>99.99623352165725</v>
      </c>
    </row>
    <row r="27" spans="1:5" ht="49.5" customHeight="1">
      <c r="A27" s="7" t="s">
        <v>36</v>
      </c>
      <c r="B27" s="17" t="s">
        <v>37</v>
      </c>
      <c r="C27" s="30">
        <v>531</v>
      </c>
      <c r="D27" s="30">
        <v>530.98</v>
      </c>
      <c r="E27" s="24">
        <f t="shared" si="0"/>
        <v>99.99623352165725</v>
      </c>
    </row>
    <row r="28" spans="1:5" ht="15.75">
      <c r="A28" s="7" t="s">
        <v>9</v>
      </c>
      <c r="B28" s="14" t="s">
        <v>70</v>
      </c>
      <c r="C28" s="29">
        <f>C29</f>
        <v>182.63</v>
      </c>
      <c r="D28" s="29">
        <f>D29</f>
        <v>176.63</v>
      </c>
      <c r="E28" s="24">
        <f t="shared" si="0"/>
        <v>96.71466900290204</v>
      </c>
    </row>
    <row r="29" spans="1:5" ht="15.75">
      <c r="A29" s="7" t="s">
        <v>11</v>
      </c>
      <c r="B29" s="19" t="s">
        <v>10</v>
      </c>
      <c r="C29" s="29">
        <f>C30+C31+C32</f>
        <v>182.63</v>
      </c>
      <c r="D29" s="29">
        <f>D30+D31+D32</f>
        <v>176.63</v>
      </c>
      <c r="E29" s="24">
        <f t="shared" si="0"/>
        <v>96.71466900290204</v>
      </c>
    </row>
    <row r="30" spans="1:5" ht="30" hidden="1">
      <c r="A30" s="7" t="s">
        <v>23</v>
      </c>
      <c r="B30" s="12" t="s">
        <v>20</v>
      </c>
      <c r="C30" s="30"/>
      <c r="D30" s="30"/>
      <c r="E30" s="24" t="e">
        <f t="shared" si="0"/>
        <v>#DIV/0!</v>
      </c>
    </row>
    <row r="31" spans="1:5" ht="24">
      <c r="A31" s="6" t="s">
        <v>71</v>
      </c>
      <c r="B31" s="17" t="s">
        <v>72</v>
      </c>
      <c r="C31" s="30">
        <v>161.63</v>
      </c>
      <c r="D31" s="30">
        <v>145.63</v>
      </c>
      <c r="E31" s="24">
        <f t="shared" si="0"/>
        <v>90.10084761492297</v>
      </c>
    </row>
    <row r="32" spans="1:5" ht="36.75" customHeight="1">
      <c r="A32" s="7" t="s">
        <v>73</v>
      </c>
      <c r="B32" s="12" t="s">
        <v>85</v>
      </c>
      <c r="C32" s="30">
        <v>21</v>
      </c>
      <c r="D32" s="30">
        <v>31</v>
      </c>
      <c r="E32" s="24">
        <f t="shared" si="0"/>
        <v>147.61904761904762</v>
      </c>
    </row>
    <row r="33" spans="1:5" ht="28.5">
      <c r="A33" s="9" t="s">
        <v>17</v>
      </c>
      <c r="B33" s="18" t="s">
        <v>18</v>
      </c>
      <c r="C33" s="29">
        <f>C34</f>
        <v>6172.736000000001</v>
      </c>
      <c r="D33" s="29">
        <f>D34</f>
        <v>6172.736000000001</v>
      </c>
      <c r="E33" s="24">
        <f t="shared" si="0"/>
        <v>100</v>
      </c>
    </row>
    <row r="34" spans="1:5" ht="44.25" customHeight="1">
      <c r="A34" s="7" t="s">
        <v>12</v>
      </c>
      <c r="B34" s="18" t="s">
        <v>16</v>
      </c>
      <c r="C34" s="29">
        <f>C35+C38+C40+C42+C45</f>
        <v>6172.736000000001</v>
      </c>
      <c r="D34" s="29">
        <f>D35+D38+D40+D42+D45</f>
        <v>6172.736000000001</v>
      </c>
      <c r="E34" s="24">
        <f t="shared" si="0"/>
        <v>100</v>
      </c>
    </row>
    <row r="35" spans="1:5" ht="44.25" customHeight="1">
      <c r="A35" s="9" t="s">
        <v>24</v>
      </c>
      <c r="B35" s="18" t="s">
        <v>82</v>
      </c>
      <c r="C35" s="29">
        <f>C36+C37</f>
        <v>3145</v>
      </c>
      <c r="D35" s="29">
        <f>D36+D37</f>
        <v>3145</v>
      </c>
      <c r="E35" s="24">
        <f t="shared" si="0"/>
        <v>100</v>
      </c>
    </row>
    <row r="36" spans="1:5" ht="45">
      <c r="A36" s="7" t="s">
        <v>38</v>
      </c>
      <c r="B36" s="12" t="s">
        <v>39</v>
      </c>
      <c r="C36" s="30">
        <v>2663.2</v>
      </c>
      <c r="D36" s="30">
        <v>2663.2</v>
      </c>
      <c r="E36" s="24">
        <f t="shared" si="0"/>
        <v>100</v>
      </c>
    </row>
    <row r="37" spans="1:5" ht="45">
      <c r="A37" s="7" t="s">
        <v>38</v>
      </c>
      <c r="B37" s="12" t="s">
        <v>40</v>
      </c>
      <c r="C37" s="30">
        <v>481.8</v>
      </c>
      <c r="D37" s="30">
        <v>481.8</v>
      </c>
      <c r="E37" s="24">
        <f t="shared" si="0"/>
        <v>100</v>
      </c>
    </row>
    <row r="38" spans="1:5" ht="44.25" hidden="1">
      <c r="A38" s="9" t="s">
        <v>41</v>
      </c>
      <c r="B38" s="18" t="s">
        <v>42</v>
      </c>
      <c r="C38" s="29">
        <f>C39</f>
        <v>0</v>
      </c>
      <c r="D38" s="29">
        <f>D39</f>
        <v>0</v>
      </c>
      <c r="E38" s="24" t="e">
        <f t="shared" si="0"/>
        <v>#DIV/0!</v>
      </c>
    </row>
    <row r="39" spans="1:5" ht="15.75" hidden="1">
      <c r="A39" s="7" t="s">
        <v>43</v>
      </c>
      <c r="B39" s="12" t="s">
        <v>25</v>
      </c>
      <c r="C39" s="30"/>
      <c r="D39" s="30"/>
      <c r="E39" s="24" t="e">
        <f t="shared" si="0"/>
        <v>#DIV/0!</v>
      </c>
    </row>
    <row r="40" spans="1:5" ht="48.75" customHeight="1">
      <c r="A40" s="9" t="s">
        <v>44</v>
      </c>
      <c r="B40" s="18" t="s">
        <v>45</v>
      </c>
      <c r="C40" s="29">
        <f>C41</f>
        <v>309.076</v>
      </c>
      <c r="D40" s="29">
        <f>D41</f>
        <v>309.076</v>
      </c>
      <c r="E40" s="24">
        <f t="shared" si="0"/>
        <v>100</v>
      </c>
    </row>
    <row r="41" spans="1:5" ht="64.5" customHeight="1">
      <c r="A41" s="7" t="s">
        <v>28</v>
      </c>
      <c r="B41" s="12" t="s">
        <v>29</v>
      </c>
      <c r="C41" s="30">
        <v>309.076</v>
      </c>
      <c r="D41" s="30">
        <v>309.076</v>
      </c>
      <c r="E41" s="24">
        <f t="shared" si="0"/>
        <v>100</v>
      </c>
    </row>
    <row r="42" spans="1:5" ht="16.5" customHeight="1">
      <c r="A42" s="9" t="s">
        <v>46</v>
      </c>
      <c r="B42" s="18" t="s">
        <v>47</v>
      </c>
      <c r="C42" s="31">
        <f>C43+C44</f>
        <v>2718.6600000000003</v>
      </c>
      <c r="D42" s="31">
        <f>D43+D44</f>
        <v>2718.6600000000003</v>
      </c>
      <c r="E42" s="24">
        <f t="shared" si="0"/>
        <v>100</v>
      </c>
    </row>
    <row r="43" spans="1:5" ht="107.25" customHeight="1">
      <c r="A43" s="7" t="s">
        <v>26</v>
      </c>
      <c r="B43" s="12" t="s">
        <v>27</v>
      </c>
      <c r="C43" s="30">
        <v>9.8</v>
      </c>
      <c r="D43" s="30">
        <v>9.8</v>
      </c>
      <c r="E43" s="24">
        <f t="shared" si="0"/>
        <v>100</v>
      </c>
    </row>
    <row r="44" spans="1:5" ht="30.75" thickBot="1">
      <c r="A44" s="39" t="s">
        <v>50</v>
      </c>
      <c r="B44" s="40" t="s">
        <v>74</v>
      </c>
      <c r="C44" s="38">
        <v>2708.86</v>
      </c>
      <c r="D44" s="38">
        <v>2708.86</v>
      </c>
      <c r="E44" s="25">
        <f t="shared" si="0"/>
        <v>100</v>
      </c>
    </row>
    <row r="45" spans="1:5" ht="43.5" hidden="1" thickBot="1">
      <c r="A45" s="4" t="s">
        <v>19</v>
      </c>
      <c r="B45" s="20" t="s">
        <v>75</v>
      </c>
      <c r="C45" s="32">
        <f>C46</f>
        <v>0</v>
      </c>
      <c r="D45" s="32">
        <f>D46</f>
        <v>0</v>
      </c>
      <c r="E45" s="26" t="e">
        <f t="shared" si="0"/>
        <v>#DIV/0!</v>
      </c>
    </row>
    <row r="46" spans="1:5" ht="45.75" hidden="1" thickBot="1">
      <c r="A46" s="33" t="s">
        <v>76</v>
      </c>
      <c r="B46" s="5" t="s">
        <v>77</v>
      </c>
      <c r="C46" s="34"/>
      <c r="D46" s="34"/>
      <c r="E46" s="35" t="e">
        <f t="shared" si="0"/>
        <v>#DIV/0!</v>
      </c>
    </row>
    <row r="47" spans="1:5" ht="16.5" thickBot="1">
      <c r="A47" s="45" t="s">
        <v>13</v>
      </c>
      <c r="B47" s="46"/>
      <c r="C47" s="36">
        <f>C8+C10+C14+C17+C21+C26+C28+C33</f>
        <v>22981.466</v>
      </c>
      <c r="D47" s="36">
        <f>D8+D10+D14+D17+D21+D26+D28+D33</f>
        <v>23397.456</v>
      </c>
      <c r="E47" s="37">
        <f t="shared" si="0"/>
        <v>101.81011080842275</v>
      </c>
    </row>
  </sheetData>
  <sheetProtection/>
  <mergeCells count="5">
    <mergeCell ref="C1:E1"/>
    <mergeCell ref="C2:E2"/>
    <mergeCell ref="C3:E3"/>
    <mergeCell ref="A4:E4"/>
    <mergeCell ref="A47:B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Comp6</cp:lastModifiedBy>
  <cp:lastPrinted>2010-04-26T10:03:56Z</cp:lastPrinted>
  <dcterms:created xsi:type="dcterms:W3CDTF">1996-10-08T23:32:33Z</dcterms:created>
  <dcterms:modified xsi:type="dcterms:W3CDTF">2010-04-26T10:03:57Z</dcterms:modified>
  <cp:category/>
  <cp:version/>
  <cp:contentType/>
  <cp:contentStatus/>
</cp:coreProperties>
</file>