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1" activeTab="11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Образец" sheetId="6" r:id="rId6"/>
    <sheet name="на 01.01.07" sheetId="7" r:id="rId7"/>
    <sheet name="2007" sheetId="8" r:id="rId8"/>
    <sheet name="2007 с одн.дес.зн." sheetId="9" r:id="rId9"/>
    <sheet name="2008" sheetId="10" r:id="rId10"/>
    <sheet name="1кв2009" sheetId="11" r:id="rId11"/>
    <sheet name="2011" sheetId="12" r:id="rId12"/>
  </sheets>
  <definedNames/>
  <calcPr fullCalcOnLoad="1"/>
</workbook>
</file>

<file path=xl/sharedStrings.xml><?xml version="1.0" encoding="utf-8"?>
<sst xmlns="http://schemas.openxmlformats.org/spreadsheetml/2006/main" count="17623" uniqueCount="985">
  <si>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</si>
  <si>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</si>
  <si>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</si>
  <si>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</si>
  <si>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</si>
  <si>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</si>
  <si>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</si>
  <si>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</si>
  <si>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</si>
  <si>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</si>
  <si>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</si>
  <si>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</si>
  <si>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</si>
  <si>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</si>
  <si>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</si>
  <si>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</si>
  <si>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</si>
  <si>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</si>
  <si>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</si>
  <si>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</si>
  <si>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</si>
  <si>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</si>
  <si>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</si>
  <si>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</si>
  <si>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</si>
  <si>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</si>
  <si>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</si>
  <si>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</si>
  <si>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</si>
  <si>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</si>
  <si>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</si>
  <si>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</si>
  <si>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</si>
  <si>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</si>
  <si>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</si>
  <si>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</si>
  <si>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</si>
  <si>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</si>
  <si>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</si>
  <si>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</si>
  <si>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</si>
  <si>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</si>
  <si>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</si>
  <si>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</si>
  <si>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</si>
  <si>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</si>
  <si>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</si>
  <si>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</si>
  <si>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</si>
  <si>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</si>
  <si>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</si>
  <si>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</si>
  <si>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</si>
  <si>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</si>
  <si>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</si>
  <si>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</si>
  <si>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</si>
  <si>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</si>
  <si>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</si>
  <si>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</si>
  <si>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</si>
  <si>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</si>
  <si>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</si>
  <si>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</si>
  <si>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</si>
  <si>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</si>
  <si>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</si>
  <si>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</si>
  <si>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</si>
  <si>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</si>
  <si>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</si>
  <si>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</si>
  <si>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</si>
  <si>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</si>
  <si>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</si>
  <si>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</si>
  <si>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</si>
  <si>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</si>
  <si>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</si>
  <si>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</si>
  <si>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</si>
  <si>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</si>
  <si>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</si>
  <si>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</si>
  <si>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</si>
  <si>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</si>
  <si>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</si>
  <si>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</si>
  <si>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</si>
  <si>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</si>
  <si>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</si>
  <si>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</si>
  <si>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</si>
  <si>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</si>
  <si>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</si>
  <si>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</si>
  <si>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</si>
  <si>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</si>
  <si>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</si>
  <si>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</si>
  <si>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</si>
  <si>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</si>
  <si>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</si>
  <si>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</si>
  <si>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</si>
  <si>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</si>
  <si>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</si>
  <si>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</si>
  <si>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</si>
  <si>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</si>
  <si>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</si>
  <si>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</si>
  <si>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</si>
  <si>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</si>
  <si>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</si>
  <si>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</si>
  <si>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</si>
  <si>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</si>
  <si>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</si>
  <si>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</si>
  <si>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</si>
  <si>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</si>
  <si>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</si>
  <si>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</si>
  <si>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</si>
  <si>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</si>
  <si>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</si>
  <si>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</si>
  <si>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</si>
  <si>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</si>
  <si>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</si>
  <si>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</si>
  <si>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</si>
  <si>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</si>
  <si>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</si>
  <si>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</si>
  <si>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</si>
  <si>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</si>
  <si>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</si>
  <si>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</si>
  <si>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</si>
  <si>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</si>
  <si>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</si>
  <si>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</si>
  <si>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</si>
  <si>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</si>
  <si>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</si>
  <si>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</si>
  <si>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</si>
  <si>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</si>
  <si>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</si>
  <si>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</si>
  <si>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</si>
  <si>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</si>
  <si>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</si>
  <si>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</si>
  <si>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</si>
  <si>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</si>
  <si>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</si>
  <si>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</si>
  <si>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</si>
  <si>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</si>
  <si>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</si>
  <si>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</si>
  <si>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</si>
  <si>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</si>
  <si>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</si>
  <si>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</si>
  <si>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</si>
  <si>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</si>
  <si>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</si>
  <si>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</si>
  <si>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</si>
  <si>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</si>
  <si>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</si>
  <si>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</si>
  <si>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</si>
  <si>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</si>
  <si>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</si>
  <si>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</si>
  <si>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</si>
  <si>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</si>
  <si>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</si>
  <si>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</si>
  <si>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</si>
  <si>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</si>
  <si>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</si>
  <si>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</si>
  <si>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</si>
  <si>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</si>
  <si>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</si>
  <si>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</si>
  <si>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</si>
  <si>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</si>
  <si>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</si>
  <si>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</si>
  <si>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</si>
  <si>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</si>
  <si>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</si>
  <si>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</si>
  <si>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</si>
  <si>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</si>
  <si>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</si>
  <si>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</si>
  <si>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</si>
  <si>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</si>
  <si>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</si>
  <si>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</si>
  <si>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</si>
  <si>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</si>
  <si>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</si>
  <si>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</si>
  <si>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</si>
  <si>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</si>
  <si>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</si>
  <si>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</si>
  <si>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</si>
  <si>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</si>
  <si>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</si>
  <si>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</si>
  <si>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</si>
  <si>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</si>
  <si>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</si>
  <si>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</si>
  <si>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</si>
  <si>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</si>
  <si>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</si>
  <si>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</si>
  <si>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</si>
  <si>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</si>
  <si>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</si>
  <si>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</si>
  <si>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</si>
  <si>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</si>
  <si>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</si>
  <si>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</si>
  <si>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</si>
  <si>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</si>
  <si>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</si>
  <si>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</si>
  <si>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</si>
  <si>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</si>
  <si>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</si>
  <si>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</si>
  <si>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</si>
  <si>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</si>
  <si>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</si>
  <si>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</si>
  <si>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</si>
  <si>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</si>
  <si>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</si>
  <si>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</si>
  <si>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</si>
  <si>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</si>
  <si>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</si>
  <si>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</si>
  <si>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</si>
  <si>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</si>
  <si>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</si>
  <si>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</si>
  <si>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</si>
  <si>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</si>
  <si>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</si>
  <si>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</si>
  <si>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</si>
  <si>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</si>
  <si>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</si>
  <si>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</si>
  <si>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</si>
  <si>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</si>
  <si>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</si>
  <si>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</si>
  <si>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</si>
  <si>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</si>
  <si>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</si>
  <si>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</si>
  <si>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</si>
  <si>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</si>
  <si>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</si>
  <si>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</si>
  <si>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</si>
  <si>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</si>
  <si>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</si>
  <si>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</si>
  <si>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</si>
  <si>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</si>
  <si>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</si>
  <si>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</si>
  <si>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</si>
  <si>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</si>
  <si>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</si>
  <si>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</si>
  <si>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</si>
  <si>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</si>
  <si>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</si>
  <si>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</si>
  <si>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</si>
  <si>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</si>
  <si>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</si>
  <si>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</si>
  <si>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</si>
  <si>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</si>
  <si>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</si>
  <si>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</si>
  <si>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</si>
  <si>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</si>
  <si>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</si>
  <si>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</si>
  <si>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</si>
  <si>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</si>
  <si>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</si>
  <si>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</si>
  <si>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</si>
  <si>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</si>
  <si>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</si>
  <si>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</si>
  <si>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</si>
  <si>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</si>
  <si>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</si>
  <si>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</si>
  <si>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</si>
  <si>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</si>
  <si>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</si>
  <si>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</si>
  <si>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</si>
  <si>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</si>
  <si>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</si>
  <si>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</si>
  <si>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</si>
  <si>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</si>
  <si>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</si>
  <si>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</si>
  <si>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</si>
  <si>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</si>
  <si>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</si>
  <si>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</si>
  <si>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</si>
  <si>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</si>
  <si>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</si>
  <si>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</si>
  <si>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</si>
  <si>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</si>
  <si>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</si>
  <si>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</si>
  <si>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</si>
  <si>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</si>
  <si>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</si>
  <si>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</si>
  <si>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</si>
  <si>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</si>
  <si>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</si>
  <si>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</si>
  <si>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</si>
  <si>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</si>
  <si>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</si>
  <si>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</si>
  <si>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</si>
  <si>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</si>
  <si>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</si>
  <si>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</si>
  <si>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</si>
  <si>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</si>
  <si>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</si>
  <si>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</si>
  <si>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</si>
  <si>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</si>
  <si>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</si>
  <si>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</si>
  <si>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</si>
  <si>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</si>
  <si>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</si>
  <si>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</si>
  <si>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</si>
  <si>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</si>
  <si>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</si>
  <si>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</si>
  <si>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</si>
  <si>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</si>
  <si>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</si>
  <si>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</si>
  <si>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</si>
  <si>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</si>
  <si>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</si>
  <si>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</si>
  <si>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</si>
  <si>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</si>
  <si>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</si>
  <si>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</si>
  <si>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</si>
  <si>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</si>
  <si>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</si>
  <si>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</si>
  <si>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</si>
  <si>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</si>
  <si>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</si>
  <si>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</si>
  <si>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</si>
  <si>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</si>
  <si>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</si>
  <si>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</si>
  <si>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</si>
  <si>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</si>
  <si>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</si>
  <si>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</si>
  <si>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</si>
  <si>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</si>
  <si>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</si>
  <si>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</si>
  <si>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</si>
  <si>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</si>
  <si>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</si>
  <si>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</si>
  <si>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</si>
  <si>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</si>
  <si>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</si>
  <si>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</si>
  <si>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</si>
  <si>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</si>
  <si>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</si>
  <si>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</si>
  <si>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</si>
  <si>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</si>
  <si>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</si>
  <si>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</si>
  <si>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</si>
  <si>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</si>
  <si>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</si>
  <si>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</si>
  <si>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</si>
  <si>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</si>
  <si>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</si>
  <si>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</si>
  <si>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</si>
  <si>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</si>
  <si>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</si>
  <si>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</si>
  <si>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</si>
  <si>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</si>
  <si>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</si>
  <si>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</si>
  <si>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</si>
  <si>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</si>
  <si>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</si>
  <si>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</si>
  <si>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</si>
  <si>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</si>
  <si>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</si>
  <si>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</si>
  <si>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</si>
  <si>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</si>
  <si>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</si>
  <si>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</si>
  <si>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</si>
  <si>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</si>
  <si>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</si>
  <si>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</si>
  <si>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</si>
  <si>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</si>
  <si>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</si>
  <si>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</si>
  <si>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</si>
  <si>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</si>
  <si>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</si>
  <si>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</si>
  <si>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</si>
  <si>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</si>
  <si>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</si>
  <si>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</si>
  <si>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</si>
  <si>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</si>
  <si>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</si>
  <si>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</si>
  <si>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</si>
  <si>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</si>
  <si>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</si>
  <si>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</si>
  <si>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</si>
  <si>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</si>
  <si>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</si>
  <si>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</si>
  <si>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</si>
  <si>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</si>
  <si>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</si>
  <si>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</si>
  <si>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</si>
  <si>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</si>
  <si>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</si>
  <si>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</si>
  <si>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</si>
  <si>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</si>
  <si>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</si>
  <si>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</si>
  <si>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</si>
  <si>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</si>
  <si>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</si>
  <si>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</si>
  <si>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</si>
  <si>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</si>
  <si>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</si>
  <si>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</si>
  <si>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</si>
  <si>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</si>
  <si>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</si>
  <si>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</si>
  <si>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</si>
  <si>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</si>
  <si>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</si>
  <si>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</si>
  <si>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</si>
  <si>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</si>
  <si>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</si>
  <si>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</si>
  <si>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</si>
  <si>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</si>
  <si>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</si>
  <si>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</si>
  <si>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</si>
  <si>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</si>
  <si>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</si>
  <si>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</si>
  <si>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</si>
  <si>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</si>
  <si>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</si>
  <si>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</si>
  <si>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</si>
  <si>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</si>
  <si>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</si>
  <si>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</si>
  <si>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</si>
  <si>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</si>
  <si>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</si>
  <si>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</si>
  <si>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</si>
  <si>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</si>
  <si>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</si>
  <si>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</si>
  <si>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</si>
  <si>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</si>
  <si>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</si>
  <si>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</si>
  <si>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</si>
  <si>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</si>
  <si>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</si>
  <si>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</si>
  <si>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</si>
  <si>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</si>
  <si>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</si>
  <si>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</si>
  <si>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</si>
  <si>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</si>
  <si>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</si>
  <si>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</si>
  <si>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</si>
  <si>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</si>
  <si>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</si>
  <si>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</si>
  <si>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</si>
  <si>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</si>
  <si>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</si>
  <si>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</si>
  <si>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</si>
  <si>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</si>
  <si>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</si>
  <si>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</si>
  <si>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</si>
  <si>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</si>
  <si>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</si>
  <si>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</si>
  <si>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</si>
  <si>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</si>
  <si>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</si>
  <si>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</si>
  <si>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</si>
  <si>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</si>
  <si>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</si>
  <si>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</si>
  <si>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</si>
  <si>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</si>
  <si>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</si>
  <si>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</si>
  <si>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</si>
  <si>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</si>
  <si>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</si>
  <si>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</si>
  <si>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</si>
  <si>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</si>
  <si>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</si>
  <si>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</si>
  <si>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</si>
  <si>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</si>
  <si>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</si>
  <si>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</si>
  <si>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</si>
  <si>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</si>
  <si>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</si>
  <si>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</si>
  <si>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</si>
  <si>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</si>
  <si>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</si>
  <si>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</si>
  <si>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</si>
  <si>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</si>
  <si>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</si>
  <si>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</si>
  <si>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</si>
  <si>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</si>
  <si>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</si>
  <si>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</si>
  <si>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</si>
  <si>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</si>
  <si>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</si>
  <si>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</si>
  <si>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</si>
  <si>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</si>
  <si>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</si>
  <si>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</si>
  <si>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</si>
  <si>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</si>
  <si>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</si>
  <si>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</si>
  <si>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</si>
  <si>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</si>
  <si>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</si>
  <si>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</si>
  <si>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</si>
  <si>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</si>
  <si>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</si>
  <si>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</si>
  <si>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</si>
  <si>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</si>
  <si>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</si>
  <si>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</si>
  <si>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</si>
  <si>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</si>
  <si>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</si>
  <si>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</si>
  <si>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</si>
  <si>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</si>
  <si>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</si>
  <si>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</si>
  <si>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</si>
  <si>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</si>
  <si>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</si>
  <si>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</si>
  <si>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</si>
  <si>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</si>
  <si>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</si>
  <si>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</si>
  <si>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</si>
  <si>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</si>
  <si>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</si>
  <si>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</si>
  <si>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</si>
  <si>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</si>
  <si>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</si>
  <si>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</si>
  <si>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</si>
  <si>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</si>
  <si>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</si>
  <si>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</si>
  <si>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</si>
  <si>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</si>
  <si>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</si>
  <si>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</si>
  <si>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</si>
  <si>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</si>
  <si>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</si>
  <si>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</si>
  <si>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</si>
  <si>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</si>
  <si>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</si>
  <si>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</si>
  <si>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</si>
  <si>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</si>
  <si>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</si>
  <si>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</si>
  <si>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</si>
  <si>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</si>
  <si>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</si>
  <si>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</si>
  <si>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</si>
  <si>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</si>
  <si>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</si>
  <si>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</si>
  <si>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</si>
  <si>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</si>
  <si>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Ведомственная структура  _____________________________поселения</t>
  </si>
  <si>
    <t>на 2006 год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</si>
  <si>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</si>
  <si>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</si>
  <si>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</si>
  <si>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</si>
  <si>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№                     от     декабря 2005  г.</t>
  </si>
  <si>
    <t>Сумма (тыс.руб.)</t>
  </si>
  <si>
    <t>В таблице стоят формулы, ставить  сумму расходов,  только по видам расхода ( в пустые ячейки)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</si>
  <si>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</si>
  <si>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</si>
  <si>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</si>
  <si>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</si>
  <si>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</si>
  <si>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</si>
  <si>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____________________поселени 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</si>
  <si>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</si>
  <si>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</si>
  <si>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</si>
  <si>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</si>
  <si>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</si>
  <si>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</si>
  <si>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</si>
  <si>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</si>
  <si>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 xml:space="preserve">Здравоохранение и спорт </t>
  </si>
  <si>
    <t>Администрация Войсковицкого сельского поселения</t>
  </si>
  <si>
    <t>1.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</si>
  <si>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</si>
  <si>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</si>
  <si>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</si>
  <si>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>1003</t>
  </si>
  <si>
    <t>Социальное обеспечение населения</t>
  </si>
  <si>
    <t xml:space="preserve">Ведомственная структура расходов бюджета Войсковицкого сельского поселения на 2006 год  </t>
  </si>
  <si>
    <t>по разделам, подразделам, целевым статьям и видам расходной классификации расходов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</si>
  <si>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</si>
  <si>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</si>
  <si>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</si>
  <si>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 xml:space="preserve">000 </t>
  </si>
  <si>
    <t xml:space="preserve">092 00 00 </t>
  </si>
  <si>
    <t>216</t>
  </si>
  <si>
    <t>ВСЕГО ПО СЕЛЬСКОМУ ПОСЕЛЕНИЮ</t>
  </si>
  <si>
    <t>Молодёжная политика и оздоровление детей</t>
  </si>
  <si>
    <t>4320000</t>
  </si>
  <si>
    <t>Мероприятия  по организации оздоровительной кампании детей</t>
  </si>
  <si>
    <t xml:space="preserve">МО Войсковицкое сельское поселение </t>
  </si>
  <si>
    <t>от ____________________2007 года №</t>
  </si>
  <si>
    <t xml:space="preserve">МО Войсковицкое сельское  поселение </t>
  </si>
  <si>
    <t xml:space="preserve">Ведомственная структура расходов бюджета Войсковицкого сельского поселения на 2007 год  </t>
  </si>
  <si>
    <t>Функционирование законодательных представительных органов местного самоуправления</t>
  </si>
  <si>
    <t>0103</t>
  </si>
  <si>
    <t>Депутаты представительного органа муниципального образования</t>
  </si>
  <si>
    <t>Другие общегосударственные вопросы за счет доходов от предпринимательской и иной приносящей доход деятельности</t>
  </si>
  <si>
    <t>Мероприятия в топливно-энергетической области</t>
  </si>
  <si>
    <t>322</t>
  </si>
  <si>
    <t>Сельскохозяйственное производство</t>
  </si>
  <si>
    <t>Мероприятия в области сельскохозяйственного произаодства за счет средств от предпринимательской и иной приносящей доход деятельности</t>
  </si>
  <si>
    <t>342</t>
  </si>
  <si>
    <t>410</t>
  </si>
  <si>
    <t xml:space="preserve">Прочие мероприятия по благоустройству городских и сельских поселений </t>
  </si>
  <si>
    <t>600 00 00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</si>
  <si>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</si>
  <si>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</si>
  <si>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</t>
  </si>
  <si>
    <t>807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</si>
  <si>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  за счет доходов от предпринимательской и иной приносящей доход деятельности</t>
  </si>
  <si>
    <t>Озеленение</t>
  </si>
  <si>
    <t>808</t>
  </si>
  <si>
    <t>Организация и содержание мест захоронения</t>
  </si>
  <si>
    <t>809</t>
  </si>
  <si>
    <t>Организационно- воспитательная работа  с молодежью</t>
  </si>
  <si>
    <t>4310000</t>
  </si>
  <si>
    <t>Проведение мероприятий  для детей и молодежи</t>
  </si>
  <si>
    <t>Иные безвозмездные и безвозвратные перечисления</t>
  </si>
  <si>
    <t>520 00 00</t>
  </si>
  <si>
    <t>Региональные целевые программы</t>
  </si>
  <si>
    <t>522 00 00</t>
  </si>
  <si>
    <t>Строитество объектов для нужд отрасли</t>
  </si>
  <si>
    <t>213</t>
  </si>
  <si>
    <t>Осуществление первичного воинского учёта на территориях, где отсутствуют военные комиссариаты</t>
  </si>
  <si>
    <t xml:space="preserve"> от __________ 2008  г. №______</t>
  </si>
  <si>
    <t xml:space="preserve"> от 25.04.2008  г. №173</t>
  </si>
  <si>
    <t>Уточненный план на 2007 год (тыс.руб.)</t>
  </si>
  <si>
    <t>Исполнение за 2007 год (тыс.руб.)</t>
  </si>
  <si>
    <t>ВСЕГО ПО муниципальному образованию  сельского поселения</t>
  </si>
  <si>
    <t>№ п/п</t>
  </si>
  <si>
    <t>Наименование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</si>
  <si>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</si>
  <si>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</si>
  <si>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</si>
  <si>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</si>
  <si>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</si>
  <si>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</si>
  <si>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</si>
  <si>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Выполнение функций органами местного самоуправления</t>
  </si>
  <si>
    <t>002 12 00</t>
  </si>
  <si>
    <t>Депутаты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</si>
  <si>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</si>
  <si>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</si>
  <si>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Админ</t>
  </si>
  <si>
    <t>Глава местной администрации (исполнительно-распорядительного органа муниципального образования)</t>
  </si>
  <si>
    <t>002 08 00</t>
  </si>
  <si>
    <t>Глава</t>
  </si>
  <si>
    <t>Резервные фонды местных администраций</t>
  </si>
  <si>
    <t>070 05 00</t>
  </si>
  <si>
    <t>Прочие расходы</t>
  </si>
  <si>
    <t>Выполнение других обязательств государства</t>
  </si>
  <si>
    <t>092 03 00</t>
  </si>
  <si>
    <t>Общег волросы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</si>
  <si>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</si>
  <si>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</si>
  <si>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</si>
  <si>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Осущесвление первичного воинского учета  на территориях, где отсутствуют военные комиссариаты</t>
  </si>
  <si>
    <t>001 36 00</t>
  </si>
  <si>
    <t>Выполнение функций  органами местного самоуправления</t>
  </si>
  <si>
    <t>ВУС</t>
  </si>
  <si>
    <t>500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</si>
  <si>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</si>
  <si>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</si>
  <si>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</si>
  <si>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ЧС техног характера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</si>
  <si>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</si>
  <si>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</si>
  <si>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</si>
  <si>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Обеспечение пожарной безопасности</t>
  </si>
  <si>
    <t>2026700</t>
  </si>
  <si>
    <t xml:space="preserve">Пожарная безопасн </t>
  </si>
  <si>
    <t>247 99 00</t>
  </si>
  <si>
    <t>Национальная  экономика</t>
  </si>
  <si>
    <t>Топливно-энергетический комплекс</t>
  </si>
  <si>
    <t>Мероприятия в топливн-энергетической области</t>
  </si>
  <si>
    <t>248 01 00</t>
  </si>
  <si>
    <t>Субсидии юридическим лицам</t>
  </si>
  <si>
    <t>Компенс Райтопу</t>
  </si>
  <si>
    <t>Целевые программы муниципальных образований</t>
  </si>
  <si>
    <t>795 00 00</t>
  </si>
  <si>
    <t>Выполнение функций органами местного  самоуправления</t>
  </si>
  <si>
    <t>Информа-тика</t>
  </si>
  <si>
    <t>Мероприятия в области строительства, архитектуры и градостроительства</t>
  </si>
  <si>
    <t>338 00 00</t>
  </si>
  <si>
    <t>Градостр_во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</si>
  <si>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</si>
  <si>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</si>
  <si>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</si>
  <si>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Найм+Кап Ремоет Жилья</t>
  </si>
  <si>
    <t>Поддержка коммунального хозяйства</t>
  </si>
  <si>
    <t>Мероприятия в области коммунального хозяйства</t>
  </si>
  <si>
    <t>351 05 00</t>
  </si>
  <si>
    <t>Захорон безродн</t>
  </si>
  <si>
    <t>Благоустройство</t>
  </si>
  <si>
    <t>600 01 00</t>
  </si>
  <si>
    <t>Уличн освещ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</si>
  <si>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</si>
  <si>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</si>
  <si>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Сод_е дорог</t>
  </si>
  <si>
    <t>600 03 00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</si>
  <si>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</si>
  <si>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</si>
  <si>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</si>
  <si>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</si>
  <si>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Прочие расх по благоустройству</t>
  </si>
  <si>
    <t>002 99 00</t>
  </si>
  <si>
    <t>Выполнение функций бюджетными учреждениями</t>
  </si>
  <si>
    <t xml:space="preserve">Бюджетные инвестиции в объекты капитального стоительства, не включенные в целевые программы </t>
  </si>
  <si>
    <t xml:space="preserve">Бюджетные инвестиции в объекты капитального стоительства собственности  муниципальныъх образований </t>
  </si>
  <si>
    <t>102 01 02</t>
  </si>
  <si>
    <t>Бюджетные инвестиции</t>
  </si>
  <si>
    <t>Проведение мероприятий для детей и молодежи</t>
  </si>
  <si>
    <t>431 01 00</t>
  </si>
  <si>
    <t>Молод полит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</si>
  <si>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</si>
  <si>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</si>
  <si>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</si>
  <si>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</si>
  <si>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Труд подр</t>
  </si>
  <si>
    <t xml:space="preserve">Культура </t>
  </si>
  <si>
    <t>5220000</t>
  </si>
  <si>
    <t>Мероприятия по поддержке и развитию культуры , искусства, кинематографии, средств массовой информации и архивного дела</t>
  </si>
  <si>
    <t>ДК</t>
  </si>
  <si>
    <t>440 00 00</t>
  </si>
  <si>
    <t>442 99 00</t>
  </si>
  <si>
    <t>Библ</t>
  </si>
  <si>
    <t>Мероприятия в сфере культуры, кинематографии и средств массой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</si>
  <si>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</si>
  <si>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</si>
  <si>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</si>
  <si>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Праздники,</t>
  </si>
  <si>
    <t>Здравоохранение, физическая культура и спорт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</si>
  <si>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</si>
  <si>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</si>
  <si>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512 97 00</t>
  </si>
  <si>
    <t>Спорт мер_я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</si>
  <si>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</si>
  <si>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</si>
  <si>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521 00 00</t>
  </si>
  <si>
    <t>521 03 00</t>
  </si>
  <si>
    <t>Иные межбюджетные трансферты</t>
  </si>
  <si>
    <t>Теплоснабжение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</si>
  <si>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</si>
  <si>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</si>
  <si>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Муниципальное учреждение культуры "Войсковицкий центр культуры и спорта"</t>
  </si>
  <si>
    <t>440 99 00</t>
  </si>
  <si>
    <t>Празники,</t>
  </si>
  <si>
    <t>Спорт Клуб</t>
  </si>
  <si>
    <t>ВСЕГО по МО Войсковицкое сельское поселение</t>
  </si>
  <si>
    <t>0114</t>
  </si>
  <si>
    <t>0203</t>
  </si>
  <si>
    <t>0410</t>
  </si>
  <si>
    <t>0412</t>
  </si>
  <si>
    <t>0503</t>
  </si>
  <si>
    <t>0505</t>
  </si>
  <si>
    <t>0908</t>
  </si>
  <si>
    <t>1006</t>
  </si>
  <si>
    <t>1103</t>
  </si>
  <si>
    <t>1104</t>
  </si>
  <si>
    <t>по разделам, подразделам, целевым статьям и видам расходов классификации расходов</t>
  </si>
  <si>
    <t>Бюджетные ассигнования на 2008 год (тыс.руб.)</t>
  </si>
  <si>
    <t>Исполнено за 2008 год (тыс.руб.)</t>
  </si>
  <si>
    <t>% выполнения</t>
  </si>
  <si>
    <t>Приложение  5                                                                 к Решению Совета депутатов МО Войсковицкое сельское поселение                          от ___2009 года №____</t>
  </si>
  <si>
    <t xml:space="preserve">Исполнение ведомственной структуры расходов бюджета муниципального образования Войсковицкое сельское поселение за 1 квартал 2009 года  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</si>
  <si>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</si>
  <si>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</si>
  <si>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</si>
  <si>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</si>
  <si>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</si>
  <si>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</si>
  <si>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</si>
  <si>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к Решению Совета депутатов</t>
  </si>
  <si>
    <t>МО Войсковицкое сельское поселение</t>
  </si>
  <si>
    <t>Целевая статья</t>
  </si>
  <si>
    <t>Бюджет на 2009 год, тыс.руб.)</t>
  </si>
  <si>
    <t>01</t>
  </si>
  <si>
    <t>0107</t>
  </si>
  <si>
    <t>03</t>
  </si>
  <si>
    <t>3300200</t>
  </si>
  <si>
    <t>05</t>
  </si>
  <si>
    <t>08</t>
  </si>
  <si>
    <t>09</t>
  </si>
  <si>
    <t>от __.04.2009 года № ___</t>
  </si>
  <si>
    <t>Исполнено за 1 квартал 2009 год (тыс.руб.)</t>
  </si>
  <si>
    <t xml:space="preserve">Компвып дох </t>
  </si>
  <si>
    <t>Найм</t>
  </si>
  <si>
    <t>Улич осв</t>
  </si>
  <si>
    <t>Сод клад</t>
  </si>
  <si>
    <t>Проч благ</t>
  </si>
  <si>
    <t>Комп Райт</t>
  </si>
  <si>
    <t>Приложение   5</t>
  </si>
  <si>
    <t>092 03 30</t>
  </si>
  <si>
    <t>350 03 00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</si>
  <si>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</si>
  <si>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</si>
  <si>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</si>
  <si>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</si>
  <si>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0401</t>
  </si>
  <si>
    <t>Общеэкономические вопросы</t>
  </si>
  <si>
    <t>Реализация государственной политики занятости населения</t>
  </si>
  <si>
    <t>7950000</t>
  </si>
  <si>
    <t>Программа развития муниципальной службы муниципального образования Войсковицкое сельское поселение на 2010-2012 годы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</si>
  <si>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</si>
  <si>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7954000</t>
  </si>
  <si>
    <t>092 02 00</t>
  </si>
  <si>
    <t>7953900</t>
  </si>
  <si>
    <t>Бюджет на 2011 год, тыс.руб.)</t>
  </si>
  <si>
    <t>0111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</si>
  <si>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</si>
  <si>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Муниципальная программа  противодействия коррупции в МО  Войсковицкое сельское поселение Гатчинского муниципального района Ленинградской области"</t>
  </si>
  <si>
    <t>7951800</t>
  </si>
  <si>
    <t>Защита населения и территории от чрезвычайных ситуаций природного и техногенного характера, гражданская оборона</t>
  </si>
  <si>
    <t>Долгосрочная целевая программа"Реконструкция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</si>
  <si>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t>7954400</t>
  </si>
  <si>
    <t>5100300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</si>
  <si>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</si>
  <si>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Информатика</t>
  </si>
  <si>
    <t>3308200</t>
  </si>
  <si>
    <t>Мероприятия в области жилищного хозяйства (Оплата за жилищные услуги  в свободном жилье)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</si>
  <si>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2011 год"</t>
  </si>
  <si>
    <t>7953400</t>
  </si>
  <si>
    <t>Культура, кинематография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</si>
  <si>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2011 год"</t>
  </si>
  <si>
    <t>7953200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</si>
  <si>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2011 год"</t>
  </si>
  <si>
    <t>1102</t>
  </si>
  <si>
    <t>7952500</t>
  </si>
  <si>
    <t xml:space="preserve">Культура, кинематография </t>
  </si>
  <si>
    <t>Массовый спорт</t>
  </si>
  <si>
    <t xml:space="preserve">Мероприятия в области физической культуры и спорта </t>
  </si>
  <si>
    <t>Мероприятия в области сельскохозяйственного производства</t>
  </si>
  <si>
    <t>Долгосрочная целевая программа"Содействие созданию условий для развития сельскоохозяйственного производства в Войсковицком сельском поселении Гатчинского муниципального района, расширению рынка сельскохозяйственной продукции, сырья и продовольствия, на 2010-2012 год"</t>
  </si>
  <si>
    <t>1001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</si>
  <si>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</si>
  <si>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</si>
  <si>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</si>
  <si>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</si>
  <si>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Социальные выплаты</t>
  </si>
  <si>
    <t xml:space="preserve">Исполнение ведомственной структуры расходов бюджета муниципального образования Войсковицкое сельское поселение за 2011 год </t>
  </si>
  <si>
    <t>Исполнено за   2011 год (тыс.руб.)</t>
  </si>
  <si>
    <t>Оценка недвижимости, признание прав и регулирование отношений по государственной и муниципальной собственности</t>
  </si>
  <si>
    <t>7950100</t>
  </si>
  <si>
    <t>от ________ года № 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</si>
</sst>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_-* #,##0.0_р_._-;\-* #,##0.0_р_._-;_-* &quot;-&quot;?_р_._-;_-@_-"/>
    <numFmt numFmtId="185" formatCode="0.0%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43" fontId="1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43" fontId="3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vertical="top"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vertical="justify"/>
    </xf>
    <xf numFmtId="43" fontId="3" fillId="33" borderId="10" xfId="0" applyNumberFormat="1" applyFont="1" applyFill="1" applyBorder="1" applyAlignment="1">
      <alignment/>
    </xf>
    <xf numFmtId="43" fontId="3" fillId="33" borderId="10" xfId="0" applyNumberFormat="1" applyFont="1" applyFill="1" applyBorder="1" applyAlignment="1">
      <alignment vertical="top"/>
    </xf>
    <xf numFmtId="43" fontId="3" fillId="0" borderId="10" xfId="0" applyNumberFormat="1" applyFont="1" applyBorder="1" applyAlignment="1">
      <alignment vertical="top"/>
    </xf>
    <xf numFmtId="43" fontId="1" fillId="0" borderId="10" xfId="0" applyNumberFormat="1" applyFont="1" applyBorder="1" applyAlignment="1">
      <alignment vertical="top"/>
    </xf>
    <xf numFmtId="184" fontId="3" fillId="33" borderId="10" xfId="0" applyNumberFormat="1" applyFont="1" applyFill="1" applyBorder="1" applyAlignment="1">
      <alignment vertical="top"/>
    </xf>
    <xf numFmtId="184" fontId="3" fillId="0" borderId="10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vertical="top"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vertical="justify"/>
    </xf>
    <xf numFmtId="184" fontId="3" fillId="33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vertical="top"/>
    </xf>
    <xf numFmtId="184" fontId="1" fillId="0" borderId="10" xfId="0" applyNumberFormat="1" applyFont="1" applyFill="1" applyBorder="1" applyAlignment="1">
      <alignment vertical="top"/>
    </xf>
    <xf numFmtId="184" fontId="3" fillId="0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 vertical="justify"/>
    </xf>
    <xf numFmtId="49" fontId="1" fillId="0" borderId="17" xfId="0" applyNumberFormat="1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0" fillId="34" borderId="0" xfId="0" applyNumberFormat="1" applyFill="1" applyAlignment="1" applyProtection="1">
      <alignment vertical="center" wrapText="1"/>
      <protection locked="0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Border="1" applyAlignment="1">
      <alignment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171" fontId="15" fillId="0" borderId="22" xfId="60" applyFont="1" applyBorder="1" applyAlignment="1" applyProtection="1">
      <alignment horizontal="center" vertical="center" wrapText="1"/>
      <protection locked="0"/>
    </xf>
    <xf numFmtId="171" fontId="15" fillId="0" borderId="23" xfId="60" applyFont="1" applyBorder="1" applyAlignment="1" applyProtection="1">
      <alignment horizontal="center" vertical="center" wrapText="1"/>
      <protection locked="0"/>
    </xf>
    <xf numFmtId="171" fontId="2" fillId="0" borderId="23" xfId="60" applyFont="1" applyBorder="1" applyAlignment="1" applyProtection="1">
      <alignment horizontal="center" vertical="center" wrapText="1"/>
      <protection locked="0"/>
    </xf>
    <xf numFmtId="171" fontId="2" fillId="34" borderId="23" xfId="60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vertical="center" wrapText="1"/>
      <protection locked="0"/>
    </xf>
    <xf numFmtId="49" fontId="1" fillId="0" borderId="24" xfId="0" applyNumberFormat="1" applyFont="1" applyBorder="1" applyAlignment="1">
      <alignment vertical="center" wrapText="1"/>
    </xf>
    <xf numFmtId="171" fontId="2" fillId="34" borderId="25" xfId="60" applyFont="1" applyFill="1" applyBorder="1" applyAlignment="1" applyProtection="1">
      <alignment horizontal="center" vertical="center" wrapText="1"/>
      <protection locked="0"/>
    </xf>
    <xf numFmtId="171" fontId="15" fillId="34" borderId="26" xfId="60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172" fontId="15" fillId="0" borderId="28" xfId="0" applyNumberFormat="1" applyFont="1" applyBorder="1" applyAlignment="1" applyProtection="1">
      <alignment horizontal="center" vertical="center" wrapText="1"/>
      <protection locked="0"/>
    </xf>
    <xf numFmtId="172" fontId="19" fillId="0" borderId="0" xfId="0" applyNumberFormat="1" applyFont="1" applyFill="1" applyAlignment="1">
      <alignment/>
    </xf>
    <xf numFmtId="0" fontId="0" fillId="0" borderId="0" xfId="0" applyAlignment="1">
      <alignment/>
    </xf>
    <xf numFmtId="49" fontId="15" fillId="0" borderId="26" xfId="0" applyNumberFormat="1" applyFont="1" applyFill="1" applyBorder="1" applyAlignment="1">
      <alignment horizontal="center" vertical="center" wrapText="1"/>
    </xf>
    <xf numFmtId="171" fontId="2" fillId="0" borderId="23" xfId="60" applyFont="1" applyFill="1" applyBorder="1" applyAlignment="1" applyProtection="1">
      <alignment horizontal="center" vertical="center" wrapText="1"/>
      <protection locked="0"/>
    </xf>
    <xf numFmtId="2" fontId="15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171" fontId="15" fillId="0" borderId="29" xfId="60" applyFont="1" applyBorder="1" applyAlignment="1" applyProtection="1">
      <alignment horizontal="center" vertical="center" wrapText="1"/>
      <protection locked="0"/>
    </xf>
    <xf numFmtId="49" fontId="15" fillId="0" borderId="26" xfId="0" applyNumberFormat="1" applyFont="1" applyBorder="1" applyAlignment="1">
      <alignment horizontal="center" vertical="center" wrapText="1"/>
    </xf>
    <xf numFmtId="185" fontId="0" fillId="0" borderId="26" xfId="0" applyNumberFormat="1" applyBorder="1" applyAlignment="1">
      <alignment vertical="center"/>
    </xf>
    <xf numFmtId="185" fontId="0" fillId="0" borderId="30" xfId="0" applyNumberFormat="1" applyBorder="1" applyAlignment="1">
      <alignment vertical="center"/>
    </xf>
    <xf numFmtId="185" fontId="0" fillId="0" borderId="31" xfId="0" applyNumberFormat="1" applyBorder="1" applyAlignment="1">
      <alignment vertical="center"/>
    </xf>
    <xf numFmtId="185" fontId="0" fillId="0" borderId="32" xfId="0" applyNumberForma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72" fontId="13" fillId="0" borderId="0" xfId="0" applyNumberFormat="1" applyFont="1" applyFill="1" applyAlignment="1">
      <alignment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172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left"/>
    </xf>
    <xf numFmtId="172" fontId="15" fillId="0" borderId="26" xfId="0" applyNumberFormat="1" applyFont="1" applyBorder="1" applyAlignment="1" applyProtection="1">
      <alignment horizontal="center" vertical="center" wrapText="1"/>
      <protection locked="0"/>
    </xf>
    <xf numFmtId="171" fontId="15" fillId="0" borderId="33" xfId="60" applyFont="1" applyBorder="1" applyAlignment="1" applyProtection="1">
      <alignment horizontal="center" vertical="center" wrapText="1"/>
      <protection locked="0"/>
    </xf>
    <xf numFmtId="171" fontId="15" fillId="0" borderId="34" xfId="60" applyFont="1" applyBorder="1" applyAlignment="1" applyProtection="1">
      <alignment horizontal="center" vertical="center" wrapText="1"/>
      <protection locked="0"/>
    </xf>
    <xf numFmtId="171" fontId="2" fillId="0" borderId="34" xfId="60" applyFont="1" applyBorder="1" applyAlignment="1" applyProtection="1">
      <alignment horizontal="center" vertical="center" wrapText="1"/>
      <protection locked="0"/>
    </xf>
    <xf numFmtId="171" fontId="2" fillId="34" borderId="34" xfId="60" applyFont="1" applyFill="1" applyBorder="1" applyAlignment="1" applyProtection="1">
      <alignment horizontal="center" vertical="center" wrapText="1"/>
      <protection locked="0"/>
    </xf>
    <xf numFmtId="171" fontId="2" fillId="0" borderId="34" xfId="6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Alignment="1" applyProtection="1">
      <alignment horizontal="left" vertical="center" wrapText="1"/>
      <protection locked="0"/>
    </xf>
    <xf numFmtId="49" fontId="21" fillId="0" borderId="0" xfId="0" applyNumberFormat="1" applyFont="1" applyFill="1" applyAlignment="1" applyProtection="1">
      <alignment vertical="center" wrapText="1"/>
      <protection locked="0"/>
    </xf>
    <xf numFmtId="172" fontId="2" fillId="0" borderId="0" xfId="0" applyNumberFormat="1" applyFont="1" applyFill="1" applyAlignment="1" applyProtection="1">
      <alignment horizontal="center" vertical="center" wrapText="1"/>
      <protection locked="0"/>
    </xf>
    <xf numFmtId="185" fontId="15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49" fontId="0" fillId="0" borderId="10" xfId="0" applyNumberForma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Alignment="1">
      <alignment/>
    </xf>
    <xf numFmtId="185" fontId="15" fillId="34" borderId="26" xfId="0" applyNumberFormat="1" applyFont="1" applyFill="1" applyBorder="1" applyAlignment="1" applyProtection="1">
      <alignment horizontal="center" vertical="center" wrapText="1"/>
      <protection locked="0"/>
    </xf>
    <xf numFmtId="43" fontId="2" fillId="0" borderId="23" xfId="6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21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vertical="center" wrapText="1"/>
    </xf>
    <xf numFmtId="49" fontId="2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172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>
      <alignment vertical="center" wrapText="1"/>
    </xf>
    <xf numFmtId="2" fontId="15" fillId="0" borderId="26" xfId="0" applyNumberFormat="1" applyFont="1" applyFill="1" applyBorder="1" applyAlignment="1" applyProtection="1">
      <alignment horizontal="center" vertical="center" wrapText="1"/>
      <protection locked="0"/>
    </xf>
    <xf numFmtId="185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3" fontId="15" fillId="0" borderId="29" xfId="60" applyNumberFormat="1" applyFont="1" applyFill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3" fontId="15" fillId="0" borderId="23" xfId="60" applyNumberFormat="1" applyFont="1" applyFill="1" applyBorder="1" applyAlignment="1" applyProtection="1">
      <alignment horizontal="center" vertical="center" wrapText="1"/>
      <protection locked="0"/>
    </xf>
    <xf numFmtId="18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49" fontId="1" fillId="0" borderId="21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3" fontId="15" fillId="0" borderId="22" xfId="60" applyNumberFormat="1" applyFont="1" applyFill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3" fontId="2" fillId="0" borderId="25" xfId="60" applyNumberFormat="1" applyFont="1" applyFill="1" applyBorder="1" applyAlignment="1" applyProtection="1">
      <alignment horizontal="center" vertical="center" wrapText="1"/>
      <protection locked="0"/>
    </xf>
    <xf numFmtId="185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3" fontId="15" fillId="0" borderId="26" xfId="60" applyNumberFormat="1" applyFont="1" applyFill="1" applyBorder="1" applyAlignment="1" applyProtection="1">
      <alignment horizontal="center" vertical="center" wrapText="1"/>
      <protection locked="0"/>
    </xf>
    <xf numFmtId="185" fontId="1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 wrapText="1"/>
    </xf>
    <xf numFmtId="49" fontId="15" fillId="34" borderId="28" xfId="0" applyNumberFormat="1" applyFont="1" applyFill="1" applyBorder="1" applyAlignment="1">
      <alignment horizontal="center" vertical="center" wrapText="1"/>
    </xf>
    <xf numFmtId="49" fontId="15" fillId="34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 vertical="top" wrapText="1"/>
    </xf>
    <xf numFmtId="49" fontId="18" fillId="0" borderId="37" xfId="0" applyNumberFormat="1" applyFont="1" applyBorder="1" applyAlignment="1">
      <alignment horizontal="center" vertical="top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172" fontId="19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left"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2" fillId="0" borderId="0" xfId="0" applyNumberFormat="1" applyFont="1" applyFill="1" applyAlignment="1">
      <alignment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326" t="s">
        <v>606</v>
      </c>
      <c r="D1" s="326"/>
      <c r="E1" s="326"/>
    </row>
    <row r="2" spans="3:5" ht="14.25" customHeight="1">
      <c r="C2" s="327" t="s">
        <v>607</v>
      </c>
      <c r="D2" s="327"/>
      <c r="E2" s="327"/>
    </row>
    <row r="3" spans="3:5" ht="12.75" customHeight="1">
      <c r="C3" s="326" t="s">
        <v>608</v>
      </c>
      <c r="D3" s="326"/>
      <c r="E3" s="326"/>
    </row>
    <row r="4" spans="3:5" ht="13.5" customHeight="1">
      <c r="C4" s="326" t="s">
        <v>609</v>
      </c>
      <c r="D4" s="326"/>
      <c r="E4" s="326"/>
    </row>
    <row r="5" spans="1:6" ht="17.25" customHeight="1">
      <c r="A5" s="329" t="s">
        <v>243</v>
      </c>
      <c r="B5" s="330"/>
      <c r="C5" s="330"/>
      <c r="D5" s="330"/>
      <c r="E5" s="330"/>
      <c r="F5" s="330"/>
    </row>
    <row r="6" spans="1:6" ht="17.25" customHeight="1">
      <c r="A6" s="329" t="s">
        <v>0</v>
      </c>
      <c r="B6" s="330"/>
      <c r="C6" s="330"/>
      <c r="D6" s="330"/>
      <c r="E6" s="330"/>
      <c r="F6" s="330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338"/>
      <c r="B430" s="33" t="s">
        <v>278</v>
      </c>
      <c r="C430" s="331" t="s">
        <v>274</v>
      </c>
      <c r="D430" s="331" t="s">
        <v>277</v>
      </c>
      <c r="E430" s="331" t="s">
        <v>279</v>
      </c>
      <c r="F430" s="336">
        <v>3960</v>
      </c>
      <c r="G430" s="25"/>
      <c r="H430" s="25"/>
      <c r="I430" s="25"/>
      <c r="J430" s="25"/>
    </row>
    <row r="431" spans="1:10" s="26" customFormat="1" ht="15.75">
      <c r="A431" s="339"/>
      <c r="B431" s="34" t="s">
        <v>280</v>
      </c>
      <c r="C431" s="332"/>
      <c r="D431" s="332"/>
      <c r="E431" s="332"/>
      <c r="F431" s="337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328"/>
      <c r="B979" s="340" t="s">
        <v>28</v>
      </c>
      <c r="C979" s="328" t="s">
        <v>29</v>
      </c>
      <c r="D979" s="328" t="s">
        <v>246</v>
      </c>
      <c r="E979" s="328" t="s">
        <v>12</v>
      </c>
      <c r="F979" s="341">
        <v>350</v>
      </c>
    </row>
    <row r="980" spans="1:6" ht="9.75" customHeight="1">
      <c r="A980" s="328"/>
      <c r="B980" s="340"/>
      <c r="C980" s="328"/>
      <c r="D980" s="328"/>
      <c r="E980" s="328"/>
      <c r="F980" s="341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328"/>
      <c r="B983" s="335" t="s">
        <v>428</v>
      </c>
      <c r="C983" s="333" t="s">
        <v>459</v>
      </c>
      <c r="D983" s="333" t="s">
        <v>427</v>
      </c>
      <c r="E983" s="333">
        <v>453</v>
      </c>
      <c r="F983" s="334">
        <v>350</v>
      </c>
    </row>
    <row r="984" spans="1:6" ht="15.75">
      <c r="A984" s="328"/>
      <c r="B984" s="335"/>
      <c r="C984" s="333"/>
      <c r="D984" s="333"/>
      <c r="E984" s="333"/>
      <c r="F984" s="334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430:F431"/>
    <mergeCell ref="A430:A431"/>
    <mergeCell ref="B979:B980"/>
    <mergeCell ref="F979:F980"/>
    <mergeCell ref="A979:A980"/>
    <mergeCell ref="E430:E431"/>
    <mergeCell ref="E983:E984"/>
    <mergeCell ref="E979:E980"/>
    <mergeCell ref="F983:F984"/>
    <mergeCell ref="A983:A984"/>
    <mergeCell ref="B983:B984"/>
    <mergeCell ref="C983:C984"/>
    <mergeCell ref="D983:D984"/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31">
      <selection activeCell="H7" sqref="H7:I7"/>
    </sheetView>
  </sheetViews>
  <sheetFormatPr defaultColWidth="9.140625" defaultRowHeight="12.75"/>
  <cols>
    <col min="1" max="1" width="3.140625" style="0" bestFit="1" customWidth="1"/>
    <col min="2" max="2" width="29.421875" style="0" customWidth="1"/>
    <col min="3" max="3" width="6.7109375" style="0" customWidth="1"/>
    <col min="6" max="6" width="8.00390625" style="0" customWidth="1"/>
    <col min="7" max="7" width="11.00390625" style="0" customWidth="1"/>
    <col min="8" max="8" width="10.00390625" style="0" customWidth="1"/>
    <col min="9" max="9" width="7.28125" style="0" customWidth="1"/>
  </cols>
  <sheetData>
    <row r="1" spans="1:14" ht="15.75">
      <c r="A1" s="2"/>
      <c r="B1" s="2"/>
      <c r="F1" s="357" t="s">
        <v>904</v>
      </c>
      <c r="G1" s="357"/>
      <c r="H1" s="357"/>
      <c r="I1" s="357"/>
      <c r="J1" s="250"/>
      <c r="K1" s="250"/>
      <c r="L1" s="250"/>
      <c r="M1" s="250"/>
      <c r="N1" s="250"/>
    </row>
    <row r="2" spans="1:14" ht="15.75">
      <c r="A2" s="2"/>
      <c r="B2" s="2"/>
      <c r="F2" s="357"/>
      <c r="G2" s="357"/>
      <c r="H2" s="357"/>
      <c r="I2" s="357"/>
      <c r="J2" s="251"/>
      <c r="K2" s="251"/>
      <c r="L2" s="251"/>
      <c r="M2" s="251"/>
      <c r="N2" s="251"/>
    </row>
    <row r="3" spans="1:14" ht="15.75">
      <c r="A3" s="2"/>
      <c r="B3" s="2"/>
      <c r="F3" s="357"/>
      <c r="G3" s="357"/>
      <c r="H3" s="357"/>
      <c r="I3" s="357"/>
      <c r="J3" s="251"/>
      <c r="K3" s="251"/>
      <c r="L3" s="251"/>
      <c r="M3" s="251"/>
      <c r="N3" s="251"/>
    </row>
    <row r="4" spans="1:14" ht="15.75">
      <c r="A4" s="2"/>
      <c r="B4" s="2"/>
      <c r="F4" s="357"/>
      <c r="G4" s="357"/>
      <c r="H4" s="357"/>
      <c r="I4" s="357"/>
      <c r="J4" s="251"/>
      <c r="K4" s="251"/>
      <c r="L4" s="251"/>
      <c r="M4" s="251"/>
      <c r="N4" s="251"/>
    </row>
    <row r="5" spans="1:9" ht="30.75" customHeight="1">
      <c r="A5" s="351" t="s">
        <v>905</v>
      </c>
      <c r="B5" s="351"/>
      <c r="C5" s="351"/>
      <c r="D5" s="351"/>
      <c r="E5" s="351"/>
      <c r="F5" s="351"/>
      <c r="G5" s="351"/>
      <c r="H5" s="351"/>
      <c r="I5" s="351"/>
    </row>
    <row r="6" spans="1:9" ht="35.25" customHeight="1" thickBot="1">
      <c r="A6" s="358" t="s">
        <v>900</v>
      </c>
      <c r="B6" s="358"/>
      <c r="C6" s="358"/>
      <c r="D6" s="358"/>
      <c r="E6" s="358"/>
      <c r="F6" s="358"/>
      <c r="G6" s="358"/>
      <c r="H6" s="358"/>
      <c r="I6" s="358"/>
    </row>
    <row r="7" spans="1:9" ht="77.25" thickBot="1">
      <c r="A7" s="207" t="s">
        <v>770</v>
      </c>
      <c r="B7" s="208" t="s">
        <v>771</v>
      </c>
      <c r="C7" s="209"/>
      <c r="D7" s="232" t="s">
        <v>3</v>
      </c>
      <c r="E7" s="232" t="s">
        <v>4</v>
      </c>
      <c r="F7" s="243" t="s">
        <v>5</v>
      </c>
      <c r="G7" s="257" t="s">
        <v>901</v>
      </c>
      <c r="H7" s="249" t="s">
        <v>902</v>
      </c>
      <c r="I7" s="252" t="s">
        <v>903</v>
      </c>
    </row>
    <row r="8" spans="1:9" ht="16.5" customHeight="1" thickBot="1">
      <c r="A8" s="207" t="s">
        <v>772</v>
      </c>
      <c r="B8" s="354" t="s">
        <v>711</v>
      </c>
      <c r="C8" s="355"/>
      <c r="D8" s="355"/>
      <c r="E8" s="355"/>
      <c r="F8" s="355"/>
      <c r="G8" s="254">
        <f>G9+G30+G35+G48+G59+G87+G95+G106+G117</f>
        <v>23275.65</v>
      </c>
      <c r="H8" s="254">
        <f>H9+H30+H35+H48+H59+H87+H95+H106+H117</f>
        <v>21674.050000000003</v>
      </c>
      <c r="I8" s="258">
        <f>H8/G8</f>
        <v>0.9311898915819752</v>
      </c>
    </row>
    <row r="9" spans="1:9" ht="17.25" customHeight="1">
      <c r="A9" s="207"/>
      <c r="B9" s="210" t="s">
        <v>9</v>
      </c>
      <c r="C9" s="211"/>
      <c r="D9" s="233" t="s">
        <v>10</v>
      </c>
      <c r="E9" s="233" t="s">
        <v>11</v>
      </c>
      <c r="F9" s="244" t="s">
        <v>12</v>
      </c>
      <c r="G9" s="256">
        <f>G10+G16+G22+G26</f>
        <v>6755.379999999999</v>
      </c>
      <c r="H9" s="224">
        <f>H10+H16+H22+H26</f>
        <v>6353.76</v>
      </c>
      <c r="I9" s="259">
        <f aca="true" t="shared" si="0" ref="I9:I72">H9/G9</f>
        <v>0.9405481260861714</v>
      </c>
    </row>
    <row r="10" spans="1:9" ht="80.25" customHeight="1">
      <c r="A10" s="212"/>
      <c r="B10" s="213" t="s">
        <v>773</v>
      </c>
      <c r="C10" s="213"/>
      <c r="D10" s="234" t="s">
        <v>735</v>
      </c>
      <c r="E10" s="234" t="s">
        <v>774</v>
      </c>
      <c r="F10" s="245" t="s">
        <v>775</v>
      </c>
      <c r="G10" s="225">
        <f>G11</f>
        <v>329.9</v>
      </c>
      <c r="H10" s="225">
        <f>H11</f>
        <v>329.84</v>
      </c>
      <c r="I10" s="259">
        <f t="shared" si="0"/>
        <v>0.9998181267050621</v>
      </c>
    </row>
    <row r="11" spans="1:9" ht="70.5" customHeight="1">
      <c r="A11" s="212"/>
      <c r="B11" s="214" t="s">
        <v>776</v>
      </c>
      <c r="C11" s="214"/>
      <c r="D11" s="234" t="s">
        <v>735</v>
      </c>
      <c r="E11" s="235" t="s">
        <v>777</v>
      </c>
      <c r="F11" s="246" t="s">
        <v>775</v>
      </c>
      <c r="G11" s="226">
        <f>G12+G14</f>
        <v>329.9</v>
      </c>
      <c r="H11" s="226">
        <f>H12+H14</f>
        <v>329.84</v>
      </c>
      <c r="I11" s="260">
        <f t="shared" si="0"/>
        <v>0.9998181267050621</v>
      </c>
    </row>
    <row r="12" spans="1:9" ht="15.75" hidden="1">
      <c r="A12" s="212"/>
      <c r="B12" s="214" t="s">
        <v>16</v>
      </c>
      <c r="C12" s="214"/>
      <c r="D12" s="234" t="s">
        <v>735</v>
      </c>
      <c r="E12" s="235" t="s">
        <v>778</v>
      </c>
      <c r="F12" s="246" t="s">
        <v>775</v>
      </c>
      <c r="G12" s="226"/>
      <c r="H12" s="226"/>
      <c r="I12" s="260" t="e">
        <f t="shared" si="0"/>
        <v>#DIV/0!</v>
      </c>
    </row>
    <row r="13" spans="1:9" ht="25.5" hidden="1">
      <c r="A13" s="212"/>
      <c r="B13" s="214" t="s">
        <v>779</v>
      </c>
      <c r="C13" s="214"/>
      <c r="D13" s="234" t="s">
        <v>735</v>
      </c>
      <c r="E13" s="235" t="s">
        <v>778</v>
      </c>
      <c r="F13" s="246">
        <v>500</v>
      </c>
      <c r="G13" s="226"/>
      <c r="H13" s="226"/>
      <c r="I13" s="260" t="e">
        <f t="shared" si="0"/>
        <v>#DIV/0!</v>
      </c>
    </row>
    <row r="14" spans="1:9" ht="43.5" customHeight="1">
      <c r="A14" s="212"/>
      <c r="B14" s="214" t="s">
        <v>736</v>
      </c>
      <c r="C14" s="214"/>
      <c r="D14" s="234" t="s">
        <v>735</v>
      </c>
      <c r="E14" s="235" t="s">
        <v>780</v>
      </c>
      <c r="F14" s="246" t="s">
        <v>12</v>
      </c>
      <c r="G14" s="226">
        <f>G15</f>
        <v>329.9</v>
      </c>
      <c r="H14" s="226">
        <f>H15</f>
        <v>329.84</v>
      </c>
      <c r="I14" s="260">
        <f t="shared" si="0"/>
        <v>0.9998181267050621</v>
      </c>
    </row>
    <row r="15" spans="1:9" ht="30.75" customHeight="1">
      <c r="A15" s="212"/>
      <c r="B15" s="215" t="s">
        <v>779</v>
      </c>
      <c r="C15" s="215" t="s">
        <v>781</v>
      </c>
      <c r="D15" s="240" t="s">
        <v>735</v>
      </c>
      <c r="E15" s="236" t="s">
        <v>780</v>
      </c>
      <c r="F15" s="247">
        <v>500</v>
      </c>
      <c r="G15" s="227">
        <v>329.9</v>
      </c>
      <c r="H15" s="227">
        <v>329.84</v>
      </c>
      <c r="I15" s="260">
        <f t="shared" si="0"/>
        <v>0.9998181267050621</v>
      </c>
    </row>
    <row r="16" spans="1:9" ht="83.25" customHeight="1">
      <c r="A16" s="212"/>
      <c r="B16" s="213" t="s">
        <v>782</v>
      </c>
      <c r="C16" s="213"/>
      <c r="D16" s="234" t="s">
        <v>15</v>
      </c>
      <c r="E16" s="234" t="s">
        <v>783</v>
      </c>
      <c r="F16" s="245" t="s">
        <v>775</v>
      </c>
      <c r="G16" s="225">
        <f>G17</f>
        <v>5978.639999999999</v>
      </c>
      <c r="H16" s="225">
        <f>H17</f>
        <v>5838.29</v>
      </c>
      <c r="I16" s="260">
        <f t="shared" si="0"/>
        <v>0.9765247614842172</v>
      </c>
    </row>
    <row r="17" spans="1:9" ht="75.75" customHeight="1">
      <c r="A17" s="212"/>
      <c r="B17" s="214" t="s">
        <v>776</v>
      </c>
      <c r="C17" s="214"/>
      <c r="D17" s="234" t="s">
        <v>15</v>
      </c>
      <c r="E17" s="235" t="s">
        <v>777</v>
      </c>
      <c r="F17" s="246" t="s">
        <v>12</v>
      </c>
      <c r="G17" s="226">
        <f>G18+G20</f>
        <v>5978.639999999999</v>
      </c>
      <c r="H17" s="226">
        <f>H18+H20</f>
        <v>5838.29</v>
      </c>
      <c r="I17" s="260">
        <f t="shared" si="0"/>
        <v>0.9765247614842172</v>
      </c>
    </row>
    <row r="18" spans="1:9" ht="15.75">
      <c r="A18" s="212"/>
      <c r="B18" s="214" t="s">
        <v>16</v>
      </c>
      <c r="C18" s="214"/>
      <c r="D18" s="234" t="s">
        <v>15</v>
      </c>
      <c r="E18" s="235" t="s">
        <v>778</v>
      </c>
      <c r="F18" s="246" t="s">
        <v>12</v>
      </c>
      <c r="G18" s="226">
        <f>G19</f>
        <v>5213.94</v>
      </c>
      <c r="H18" s="226">
        <f>H19</f>
        <v>5120.82</v>
      </c>
      <c r="I18" s="260">
        <f t="shared" si="0"/>
        <v>0.9821401857328623</v>
      </c>
    </row>
    <row r="19" spans="1:9" ht="25.5">
      <c r="A19" s="212"/>
      <c r="B19" s="215" t="s">
        <v>779</v>
      </c>
      <c r="C19" s="215" t="s">
        <v>784</v>
      </c>
      <c r="D19" s="240" t="s">
        <v>15</v>
      </c>
      <c r="E19" s="236" t="s">
        <v>778</v>
      </c>
      <c r="F19" s="247">
        <v>500</v>
      </c>
      <c r="G19" s="227">
        <v>5213.94</v>
      </c>
      <c r="H19" s="227">
        <v>5120.82</v>
      </c>
      <c r="I19" s="260">
        <f t="shared" si="0"/>
        <v>0.9821401857328623</v>
      </c>
    </row>
    <row r="20" spans="1:9" ht="53.25" customHeight="1">
      <c r="A20" s="212"/>
      <c r="B20" s="214" t="s">
        <v>785</v>
      </c>
      <c r="C20" s="214"/>
      <c r="D20" s="234" t="s">
        <v>15</v>
      </c>
      <c r="E20" s="235" t="s">
        <v>786</v>
      </c>
      <c r="F20" s="246" t="s">
        <v>12</v>
      </c>
      <c r="G20" s="226">
        <f>G21</f>
        <v>764.7</v>
      </c>
      <c r="H20" s="226">
        <f>H21</f>
        <v>717.47</v>
      </c>
      <c r="I20" s="260">
        <f t="shared" si="0"/>
        <v>0.9382372172093632</v>
      </c>
    </row>
    <row r="21" spans="1:9" ht="25.5">
      <c r="A21" s="212"/>
      <c r="B21" s="215" t="s">
        <v>779</v>
      </c>
      <c r="C21" s="215" t="s">
        <v>787</v>
      </c>
      <c r="D21" s="240" t="s">
        <v>15</v>
      </c>
      <c r="E21" s="236" t="s">
        <v>786</v>
      </c>
      <c r="F21" s="247">
        <v>500</v>
      </c>
      <c r="G21" s="227">
        <v>764.7</v>
      </c>
      <c r="H21" s="227">
        <v>717.47</v>
      </c>
      <c r="I21" s="260">
        <f t="shared" si="0"/>
        <v>0.9382372172093632</v>
      </c>
    </row>
    <row r="22" spans="1:9" ht="15.75">
      <c r="A22" s="212"/>
      <c r="B22" s="213" t="s">
        <v>465</v>
      </c>
      <c r="C22" s="213"/>
      <c r="D22" s="234" t="s">
        <v>696</v>
      </c>
      <c r="E22" s="234" t="s">
        <v>11</v>
      </c>
      <c r="F22" s="245" t="s">
        <v>12</v>
      </c>
      <c r="G22" s="225">
        <f aca="true" t="shared" si="1" ref="G22:H24">G23</f>
        <v>32.84</v>
      </c>
      <c r="H22" s="225">
        <f t="shared" si="1"/>
        <v>0</v>
      </c>
      <c r="I22" s="260">
        <f t="shared" si="0"/>
        <v>0</v>
      </c>
    </row>
    <row r="23" spans="1:9" ht="15.75">
      <c r="A23" s="212"/>
      <c r="B23" s="214" t="s">
        <v>465</v>
      </c>
      <c r="C23" s="214"/>
      <c r="D23" s="234" t="s">
        <v>696</v>
      </c>
      <c r="E23" s="235" t="s">
        <v>466</v>
      </c>
      <c r="F23" s="246" t="s">
        <v>12</v>
      </c>
      <c r="G23" s="226">
        <f t="shared" si="1"/>
        <v>32.84</v>
      </c>
      <c r="H23" s="226">
        <f t="shared" si="1"/>
        <v>0</v>
      </c>
      <c r="I23" s="260">
        <f t="shared" si="0"/>
        <v>0</v>
      </c>
    </row>
    <row r="24" spans="1:9" ht="25.5">
      <c r="A24" s="212"/>
      <c r="B24" s="214" t="s">
        <v>788</v>
      </c>
      <c r="C24" s="214"/>
      <c r="D24" s="234" t="s">
        <v>696</v>
      </c>
      <c r="E24" s="235" t="s">
        <v>789</v>
      </c>
      <c r="F24" s="246" t="s">
        <v>12</v>
      </c>
      <c r="G24" s="226">
        <f t="shared" si="1"/>
        <v>32.84</v>
      </c>
      <c r="H24" s="226">
        <f t="shared" si="1"/>
        <v>0</v>
      </c>
      <c r="I24" s="260">
        <f t="shared" si="0"/>
        <v>0</v>
      </c>
    </row>
    <row r="25" spans="1:9" ht="15.75">
      <c r="A25" s="212"/>
      <c r="B25" s="215" t="s">
        <v>790</v>
      </c>
      <c r="C25" s="215"/>
      <c r="D25" s="240" t="s">
        <v>696</v>
      </c>
      <c r="E25" s="236" t="s">
        <v>789</v>
      </c>
      <c r="F25" s="247" t="s">
        <v>146</v>
      </c>
      <c r="G25" s="227">
        <v>32.84</v>
      </c>
      <c r="H25" s="227"/>
      <c r="I25" s="260">
        <f t="shared" si="0"/>
        <v>0</v>
      </c>
    </row>
    <row r="26" spans="1:9" ht="31.5" customHeight="1">
      <c r="A26" s="212"/>
      <c r="B26" s="213" t="s">
        <v>399</v>
      </c>
      <c r="C26" s="213"/>
      <c r="D26" s="234" t="s">
        <v>890</v>
      </c>
      <c r="E26" s="234" t="s">
        <v>492</v>
      </c>
      <c r="F26" s="245" t="s">
        <v>775</v>
      </c>
      <c r="G26" s="225">
        <f aca="true" t="shared" si="2" ref="G26:H28">G27</f>
        <v>414</v>
      </c>
      <c r="H26" s="225">
        <f t="shared" si="2"/>
        <v>185.63</v>
      </c>
      <c r="I26" s="260">
        <f t="shared" si="0"/>
        <v>0.4483816425120773</v>
      </c>
    </row>
    <row r="27" spans="1:9" ht="53.25" customHeight="1">
      <c r="A27" s="212"/>
      <c r="B27" s="214" t="s">
        <v>557</v>
      </c>
      <c r="C27" s="214"/>
      <c r="D27" s="234" t="s">
        <v>890</v>
      </c>
      <c r="E27" s="235" t="s">
        <v>558</v>
      </c>
      <c r="F27" s="246" t="s">
        <v>12</v>
      </c>
      <c r="G27" s="226">
        <f t="shared" si="2"/>
        <v>414</v>
      </c>
      <c r="H27" s="226">
        <f t="shared" si="2"/>
        <v>185.63</v>
      </c>
      <c r="I27" s="260">
        <f t="shared" si="0"/>
        <v>0.4483816425120773</v>
      </c>
    </row>
    <row r="28" spans="1:9" ht="31.5" customHeight="1">
      <c r="A28" s="212"/>
      <c r="B28" s="214" t="s">
        <v>791</v>
      </c>
      <c r="C28" s="214"/>
      <c r="D28" s="234" t="s">
        <v>890</v>
      </c>
      <c r="E28" s="235" t="s">
        <v>792</v>
      </c>
      <c r="F28" s="246" t="s">
        <v>12</v>
      </c>
      <c r="G28" s="226">
        <f t="shared" si="2"/>
        <v>414</v>
      </c>
      <c r="H28" s="226">
        <f t="shared" si="2"/>
        <v>185.63</v>
      </c>
      <c r="I28" s="260">
        <f t="shared" si="0"/>
        <v>0.4483816425120773</v>
      </c>
    </row>
    <row r="29" spans="1:9" ht="38.25">
      <c r="A29" s="212"/>
      <c r="B29" s="215" t="s">
        <v>779</v>
      </c>
      <c r="C29" s="215" t="s">
        <v>793</v>
      </c>
      <c r="D29" s="240" t="s">
        <v>890</v>
      </c>
      <c r="E29" s="236" t="s">
        <v>792</v>
      </c>
      <c r="F29" s="247">
        <v>500</v>
      </c>
      <c r="G29" s="227">
        <v>414</v>
      </c>
      <c r="H29" s="227">
        <v>185.63</v>
      </c>
      <c r="I29" s="260">
        <f t="shared" si="0"/>
        <v>0.4483816425120773</v>
      </c>
    </row>
    <row r="30" spans="1:9" ht="15.75">
      <c r="A30" s="212"/>
      <c r="B30" s="213" t="s">
        <v>794</v>
      </c>
      <c r="C30" s="213"/>
      <c r="D30" s="234" t="s">
        <v>457</v>
      </c>
      <c r="E30" s="234" t="s">
        <v>492</v>
      </c>
      <c r="F30" s="245" t="s">
        <v>775</v>
      </c>
      <c r="G30" s="225">
        <f aca="true" t="shared" si="3" ref="G30:H33">G31</f>
        <v>254.1</v>
      </c>
      <c r="H30" s="225">
        <f t="shared" si="3"/>
        <v>254.1</v>
      </c>
      <c r="I30" s="260">
        <f t="shared" si="0"/>
        <v>1</v>
      </c>
    </row>
    <row r="31" spans="1:9" ht="30" customHeight="1">
      <c r="A31" s="212"/>
      <c r="B31" s="213" t="s">
        <v>795</v>
      </c>
      <c r="C31" s="213"/>
      <c r="D31" s="234" t="s">
        <v>891</v>
      </c>
      <c r="E31" s="234" t="s">
        <v>11</v>
      </c>
      <c r="F31" s="245" t="s">
        <v>12</v>
      </c>
      <c r="G31" s="225">
        <f t="shared" si="3"/>
        <v>254.1</v>
      </c>
      <c r="H31" s="225">
        <f t="shared" si="3"/>
        <v>254.1</v>
      </c>
      <c r="I31" s="260">
        <f t="shared" si="0"/>
        <v>1</v>
      </c>
    </row>
    <row r="32" spans="1:9" ht="29.25" customHeight="1">
      <c r="A32" s="212"/>
      <c r="B32" s="214" t="s">
        <v>796</v>
      </c>
      <c r="C32" s="214"/>
      <c r="D32" s="234" t="s">
        <v>891</v>
      </c>
      <c r="E32" s="235" t="s">
        <v>17</v>
      </c>
      <c r="F32" s="246" t="s">
        <v>12</v>
      </c>
      <c r="G32" s="226">
        <f t="shared" si="3"/>
        <v>254.1</v>
      </c>
      <c r="H32" s="226">
        <f t="shared" si="3"/>
        <v>254.1</v>
      </c>
      <c r="I32" s="260">
        <f t="shared" si="0"/>
        <v>1</v>
      </c>
    </row>
    <row r="33" spans="1:9" ht="54" customHeight="1">
      <c r="A33" s="212"/>
      <c r="B33" s="214" t="s">
        <v>797</v>
      </c>
      <c r="C33" s="214"/>
      <c r="D33" s="234" t="s">
        <v>891</v>
      </c>
      <c r="E33" s="235" t="s">
        <v>798</v>
      </c>
      <c r="F33" s="246" t="s">
        <v>12</v>
      </c>
      <c r="G33" s="226">
        <f t="shared" si="3"/>
        <v>254.1</v>
      </c>
      <c r="H33" s="226">
        <f t="shared" si="3"/>
        <v>254.1</v>
      </c>
      <c r="I33" s="260">
        <f t="shared" si="0"/>
        <v>1</v>
      </c>
    </row>
    <row r="34" spans="1:9" ht="25.5">
      <c r="A34" s="212"/>
      <c r="B34" s="215" t="s">
        <v>799</v>
      </c>
      <c r="C34" s="215" t="s">
        <v>800</v>
      </c>
      <c r="D34" s="240" t="s">
        <v>891</v>
      </c>
      <c r="E34" s="236" t="s">
        <v>798</v>
      </c>
      <c r="F34" s="247" t="s">
        <v>801</v>
      </c>
      <c r="G34" s="227">
        <v>254.1</v>
      </c>
      <c r="H34" s="227">
        <v>254.1</v>
      </c>
      <c r="I34" s="260">
        <f t="shared" si="0"/>
        <v>1</v>
      </c>
    </row>
    <row r="35" spans="1:9" ht="38.25" hidden="1">
      <c r="A35" s="212"/>
      <c r="B35" s="213" t="s">
        <v>233</v>
      </c>
      <c r="C35" s="213"/>
      <c r="D35" s="234" t="s">
        <v>234</v>
      </c>
      <c r="E35" s="234" t="s">
        <v>11</v>
      </c>
      <c r="F35" s="245" t="s">
        <v>12</v>
      </c>
      <c r="G35" s="225">
        <f>G36+G43</f>
        <v>0</v>
      </c>
      <c r="H35" s="225">
        <f>H36+H43</f>
        <v>0</v>
      </c>
      <c r="I35" s="260" t="e">
        <f t="shared" si="0"/>
        <v>#DIV/0!</v>
      </c>
    </row>
    <row r="36" spans="1:9" ht="63.75" hidden="1">
      <c r="A36" s="212"/>
      <c r="B36" s="213" t="s">
        <v>802</v>
      </c>
      <c r="C36" s="213"/>
      <c r="D36" s="234" t="s">
        <v>527</v>
      </c>
      <c r="E36" s="234" t="s">
        <v>30</v>
      </c>
      <c r="F36" s="245" t="s">
        <v>12</v>
      </c>
      <c r="G36" s="225">
        <f>G37+G40</f>
        <v>0</v>
      </c>
      <c r="H36" s="225">
        <f>H37+H40</f>
        <v>0</v>
      </c>
      <c r="I36" s="260" t="e">
        <f t="shared" si="0"/>
        <v>#DIV/0!</v>
      </c>
    </row>
    <row r="37" spans="1:9" ht="51" hidden="1">
      <c r="A37" s="212"/>
      <c r="B37" s="214" t="s">
        <v>469</v>
      </c>
      <c r="C37" s="214"/>
      <c r="D37" s="234" t="s">
        <v>527</v>
      </c>
      <c r="E37" s="235" t="s">
        <v>470</v>
      </c>
      <c r="F37" s="246" t="s">
        <v>12</v>
      </c>
      <c r="G37" s="226">
        <f>G38</f>
        <v>0</v>
      </c>
      <c r="H37" s="226">
        <f>H38</f>
        <v>0</v>
      </c>
      <c r="I37" s="260" t="e">
        <f t="shared" si="0"/>
        <v>#DIV/0!</v>
      </c>
    </row>
    <row r="38" spans="1:9" ht="63.75" hidden="1">
      <c r="A38" s="212"/>
      <c r="B38" s="214" t="s">
        <v>471</v>
      </c>
      <c r="C38" s="214"/>
      <c r="D38" s="234" t="s">
        <v>527</v>
      </c>
      <c r="E38" s="235" t="s">
        <v>803</v>
      </c>
      <c r="F38" s="246" t="s">
        <v>12</v>
      </c>
      <c r="G38" s="226">
        <f>G39</f>
        <v>0</v>
      </c>
      <c r="H38" s="226">
        <f>H39</f>
        <v>0</v>
      </c>
      <c r="I38" s="260" t="e">
        <f t="shared" si="0"/>
        <v>#DIV/0!</v>
      </c>
    </row>
    <row r="39" spans="1:9" ht="63.75" hidden="1">
      <c r="A39" s="212"/>
      <c r="B39" s="215" t="s">
        <v>804</v>
      </c>
      <c r="C39" s="215" t="s">
        <v>805</v>
      </c>
      <c r="D39" s="240" t="s">
        <v>527</v>
      </c>
      <c r="E39" s="236" t="s">
        <v>803</v>
      </c>
      <c r="F39" s="247" t="s">
        <v>801</v>
      </c>
      <c r="G39" s="227"/>
      <c r="H39" s="227"/>
      <c r="I39" s="260" t="e">
        <f t="shared" si="0"/>
        <v>#DIV/0!</v>
      </c>
    </row>
    <row r="40" spans="1:9" ht="25.5" hidden="1">
      <c r="A40" s="212"/>
      <c r="B40" s="214" t="s">
        <v>620</v>
      </c>
      <c r="C40" s="214"/>
      <c r="D40" s="234" t="s">
        <v>527</v>
      </c>
      <c r="E40" s="235" t="s">
        <v>618</v>
      </c>
      <c r="F40" s="246" t="s">
        <v>12</v>
      </c>
      <c r="G40" s="226">
        <f>G41</f>
        <v>0</v>
      </c>
      <c r="H40" s="226">
        <f>H41</f>
        <v>0</v>
      </c>
      <c r="I40" s="260" t="e">
        <f t="shared" si="0"/>
        <v>#DIV/0!</v>
      </c>
    </row>
    <row r="41" spans="1:9" ht="51" hidden="1">
      <c r="A41" s="212"/>
      <c r="B41" s="214" t="s">
        <v>806</v>
      </c>
      <c r="C41" s="214"/>
      <c r="D41" s="234" t="s">
        <v>527</v>
      </c>
      <c r="E41" s="235" t="s">
        <v>807</v>
      </c>
      <c r="F41" s="246" t="s">
        <v>12</v>
      </c>
      <c r="G41" s="226">
        <f>G42</f>
        <v>0</v>
      </c>
      <c r="H41" s="226">
        <f>H42</f>
        <v>0</v>
      </c>
      <c r="I41" s="260" t="e">
        <f t="shared" si="0"/>
        <v>#DIV/0!</v>
      </c>
    </row>
    <row r="42" spans="1:9" ht="63.75" hidden="1">
      <c r="A42" s="212"/>
      <c r="B42" s="215" t="s">
        <v>804</v>
      </c>
      <c r="C42" s="215" t="s">
        <v>808</v>
      </c>
      <c r="D42" s="240" t="s">
        <v>527</v>
      </c>
      <c r="E42" s="236" t="s">
        <v>807</v>
      </c>
      <c r="F42" s="247" t="s">
        <v>801</v>
      </c>
      <c r="G42" s="227"/>
      <c r="H42" s="227"/>
      <c r="I42" s="260" t="e">
        <f t="shared" si="0"/>
        <v>#DIV/0!</v>
      </c>
    </row>
    <row r="43" spans="1:9" ht="25.5" hidden="1">
      <c r="A43" s="212"/>
      <c r="B43" s="213" t="s">
        <v>809</v>
      </c>
      <c r="C43" s="213"/>
      <c r="D43" s="234" t="s">
        <v>236</v>
      </c>
      <c r="E43" s="234" t="s">
        <v>30</v>
      </c>
      <c r="F43" s="245" t="s">
        <v>12</v>
      </c>
      <c r="G43" s="225">
        <f>G44</f>
        <v>0</v>
      </c>
      <c r="H43" s="225">
        <f>H44</f>
        <v>0</v>
      </c>
      <c r="I43" s="260" t="e">
        <f t="shared" si="0"/>
        <v>#DIV/0!</v>
      </c>
    </row>
    <row r="44" spans="1:9" ht="63.75" hidden="1">
      <c r="A44" s="212"/>
      <c r="B44" s="214" t="s">
        <v>804</v>
      </c>
      <c r="C44" s="214"/>
      <c r="D44" s="234" t="s">
        <v>236</v>
      </c>
      <c r="E44" s="235" t="s">
        <v>810</v>
      </c>
      <c r="F44" s="246" t="s">
        <v>12</v>
      </c>
      <c r="G44" s="226">
        <f>G45</f>
        <v>0</v>
      </c>
      <c r="H44" s="226">
        <f>H45</f>
        <v>0</v>
      </c>
      <c r="I44" s="260" t="e">
        <f t="shared" si="0"/>
        <v>#DIV/0!</v>
      </c>
    </row>
    <row r="45" spans="1:9" ht="63.75" hidden="1">
      <c r="A45" s="212"/>
      <c r="B45" s="214" t="s">
        <v>804</v>
      </c>
      <c r="C45" s="214"/>
      <c r="D45" s="234" t="s">
        <v>236</v>
      </c>
      <c r="E45" s="235" t="s">
        <v>810</v>
      </c>
      <c r="F45" s="246" t="s">
        <v>12</v>
      </c>
      <c r="G45" s="226">
        <f>G46+G47</f>
        <v>0</v>
      </c>
      <c r="H45" s="226">
        <f>H46+H47</f>
        <v>0</v>
      </c>
      <c r="I45" s="260" t="e">
        <f t="shared" si="0"/>
        <v>#DIV/0!</v>
      </c>
    </row>
    <row r="46" spans="1:9" ht="63.75" hidden="1">
      <c r="A46" s="212"/>
      <c r="B46" s="215" t="s">
        <v>804</v>
      </c>
      <c r="C46" s="215"/>
      <c r="D46" s="240" t="s">
        <v>236</v>
      </c>
      <c r="E46" s="236" t="s">
        <v>810</v>
      </c>
      <c r="F46" s="247" t="s">
        <v>154</v>
      </c>
      <c r="G46" s="227"/>
      <c r="H46" s="227"/>
      <c r="I46" s="260" t="e">
        <f t="shared" si="0"/>
        <v>#DIV/0!</v>
      </c>
    </row>
    <row r="47" spans="1:9" ht="51" hidden="1">
      <c r="A47" s="212"/>
      <c r="B47" s="216" t="s">
        <v>799</v>
      </c>
      <c r="C47" s="215" t="s">
        <v>811</v>
      </c>
      <c r="D47" s="241" t="s">
        <v>236</v>
      </c>
      <c r="E47" s="237" t="s">
        <v>812</v>
      </c>
      <c r="F47" s="247" t="s">
        <v>801</v>
      </c>
      <c r="G47" s="227"/>
      <c r="H47" s="227"/>
      <c r="I47" s="260" t="e">
        <f t="shared" si="0"/>
        <v>#DIV/0!</v>
      </c>
    </row>
    <row r="48" spans="1:9" ht="18.75" customHeight="1">
      <c r="A48" s="212"/>
      <c r="B48" s="213" t="s">
        <v>813</v>
      </c>
      <c r="C48" s="213"/>
      <c r="D48" s="234" t="s">
        <v>454</v>
      </c>
      <c r="E48" s="234" t="s">
        <v>11</v>
      </c>
      <c r="F48" s="245" t="s">
        <v>12</v>
      </c>
      <c r="G48" s="225">
        <f>G49+G53+G56</f>
        <v>858.75</v>
      </c>
      <c r="H48" s="225">
        <f>H49+H53+H56</f>
        <v>858.75</v>
      </c>
      <c r="I48" s="260">
        <f t="shared" si="0"/>
        <v>1</v>
      </c>
    </row>
    <row r="49" spans="1:9" ht="25.5" hidden="1">
      <c r="A49" s="212"/>
      <c r="B49" s="213" t="s">
        <v>814</v>
      </c>
      <c r="C49" s="213"/>
      <c r="D49" s="234" t="s">
        <v>569</v>
      </c>
      <c r="E49" s="234" t="s">
        <v>11</v>
      </c>
      <c r="F49" s="245" t="s">
        <v>12</v>
      </c>
      <c r="G49" s="225">
        <f aca="true" t="shared" si="4" ref="G49:H51">G50</f>
        <v>0</v>
      </c>
      <c r="H49" s="225">
        <f t="shared" si="4"/>
        <v>0</v>
      </c>
      <c r="I49" s="260" t="e">
        <f t="shared" si="0"/>
        <v>#DIV/0!</v>
      </c>
    </row>
    <row r="50" spans="1:9" ht="25.5" hidden="1">
      <c r="A50" s="212"/>
      <c r="B50" s="214" t="s">
        <v>570</v>
      </c>
      <c r="C50" s="213"/>
      <c r="D50" s="234" t="s">
        <v>569</v>
      </c>
      <c r="E50" s="235" t="s">
        <v>572</v>
      </c>
      <c r="F50" s="246" t="s">
        <v>12</v>
      </c>
      <c r="G50" s="226">
        <f t="shared" si="4"/>
        <v>0</v>
      </c>
      <c r="H50" s="226">
        <f t="shared" si="4"/>
        <v>0</v>
      </c>
      <c r="I50" s="260" t="e">
        <f t="shared" si="0"/>
        <v>#DIV/0!</v>
      </c>
    </row>
    <row r="51" spans="1:9" ht="25.5" hidden="1">
      <c r="A51" s="212"/>
      <c r="B51" s="214" t="s">
        <v>815</v>
      </c>
      <c r="C51" s="214"/>
      <c r="D51" s="234" t="s">
        <v>569</v>
      </c>
      <c r="E51" s="235" t="s">
        <v>816</v>
      </c>
      <c r="F51" s="246" t="s">
        <v>12</v>
      </c>
      <c r="G51" s="226">
        <f t="shared" si="4"/>
        <v>0</v>
      </c>
      <c r="H51" s="226">
        <f t="shared" si="4"/>
        <v>0</v>
      </c>
      <c r="I51" s="260" t="e">
        <f t="shared" si="0"/>
        <v>#DIV/0!</v>
      </c>
    </row>
    <row r="52" spans="1:9" ht="51" hidden="1">
      <c r="A52" s="212"/>
      <c r="B52" s="215" t="s">
        <v>817</v>
      </c>
      <c r="C52" s="217" t="s">
        <v>818</v>
      </c>
      <c r="D52" s="240" t="s">
        <v>569</v>
      </c>
      <c r="E52" s="236" t="s">
        <v>816</v>
      </c>
      <c r="F52" s="247" t="s">
        <v>86</v>
      </c>
      <c r="G52" s="227"/>
      <c r="H52" s="227"/>
      <c r="I52" s="260" t="e">
        <f t="shared" si="0"/>
        <v>#DIV/0!</v>
      </c>
    </row>
    <row r="53" spans="1:9" ht="15.75" hidden="1">
      <c r="A53" s="212"/>
      <c r="B53" s="213" t="s">
        <v>476</v>
      </c>
      <c r="C53" s="213"/>
      <c r="D53" s="234" t="s">
        <v>892</v>
      </c>
      <c r="E53" s="234" t="s">
        <v>11</v>
      </c>
      <c r="F53" s="245" t="s">
        <v>12</v>
      </c>
      <c r="G53" s="225">
        <f>G54</f>
        <v>0</v>
      </c>
      <c r="H53" s="225">
        <f>H54</f>
        <v>0</v>
      </c>
      <c r="I53" s="260" t="e">
        <f t="shared" si="0"/>
        <v>#DIV/0!</v>
      </c>
    </row>
    <row r="54" spans="1:9" ht="25.5" hidden="1">
      <c r="A54" s="212"/>
      <c r="B54" s="214" t="s">
        <v>819</v>
      </c>
      <c r="C54" s="213"/>
      <c r="D54" s="234" t="s">
        <v>892</v>
      </c>
      <c r="E54" s="235" t="s">
        <v>820</v>
      </c>
      <c r="F54" s="246" t="s">
        <v>12</v>
      </c>
      <c r="G54" s="226">
        <f>G55</f>
        <v>0</v>
      </c>
      <c r="H54" s="226">
        <f>H55</f>
        <v>0</v>
      </c>
      <c r="I54" s="260" t="e">
        <f t="shared" si="0"/>
        <v>#DIV/0!</v>
      </c>
    </row>
    <row r="55" spans="1:9" ht="38.25" hidden="1">
      <c r="A55" s="212"/>
      <c r="B55" s="215" t="s">
        <v>821</v>
      </c>
      <c r="C55" s="217" t="s">
        <v>822</v>
      </c>
      <c r="D55" s="240" t="s">
        <v>892</v>
      </c>
      <c r="E55" s="236" t="s">
        <v>820</v>
      </c>
      <c r="F55" s="247" t="s">
        <v>801</v>
      </c>
      <c r="G55" s="227"/>
      <c r="H55" s="227"/>
      <c r="I55" s="260" t="e">
        <f t="shared" si="0"/>
        <v>#DIV/0!</v>
      </c>
    </row>
    <row r="56" spans="1:9" ht="32.25" customHeight="1">
      <c r="A56" s="212"/>
      <c r="B56" s="213" t="s">
        <v>409</v>
      </c>
      <c r="C56" s="213"/>
      <c r="D56" s="234" t="s">
        <v>893</v>
      </c>
      <c r="E56" s="234" t="s">
        <v>11</v>
      </c>
      <c r="F56" s="245" t="s">
        <v>12</v>
      </c>
      <c r="G56" s="225">
        <f>G57</f>
        <v>858.75</v>
      </c>
      <c r="H56" s="225">
        <f>H57</f>
        <v>858.75</v>
      </c>
      <c r="I56" s="260">
        <f t="shared" si="0"/>
        <v>1</v>
      </c>
    </row>
    <row r="57" spans="1:9" ht="44.25" customHeight="1">
      <c r="A57" s="212"/>
      <c r="B57" s="214" t="s">
        <v>823</v>
      </c>
      <c r="C57" s="214"/>
      <c r="D57" s="234" t="s">
        <v>893</v>
      </c>
      <c r="E57" s="235" t="s">
        <v>824</v>
      </c>
      <c r="F57" s="246" t="s">
        <v>12</v>
      </c>
      <c r="G57" s="226">
        <f>G58</f>
        <v>858.75</v>
      </c>
      <c r="H57" s="226">
        <f>H58</f>
        <v>858.75</v>
      </c>
      <c r="I57" s="260">
        <f t="shared" si="0"/>
        <v>1</v>
      </c>
    </row>
    <row r="58" spans="1:9" ht="32.25" customHeight="1">
      <c r="A58" s="212"/>
      <c r="B58" s="215" t="s">
        <v>779</v>
      </c>
      <c r="C58" s="217" t="s">
        <v>825</v>
      </c>
      <c r="D58" s="240" t="s">
        <v>893</v>
      </c>
      <c r="E58" s="236" t="s">
        <v>824</v>
      </c>
      <c r="F58" s="247">
        <v>500</v>
      </c>
      <c r="G58" s="227">
        <v>858.75</v>
      </c>
      <c r="H58" s="227">
        <v>858.75</v>
      </c>
      <c r="I58" s="260">
        <f t="shared" si="0"/>
        <v>1</v>
      </c>
    </row>
    <row r="59" spans="1:9" ht="30" customHeight="1">
      <c r="A59" s="212"/>
      <c r="B59" s="213" t="s">
        <v>516</v>
      </c>
      <c r="C59" s="214"/>
      <c r="D59" s="234" t="s">
        <v>542</v>
      </c>
      <c r="E59" s="234" t="s">
        <v>11</v>
      </c>
      <c r="F59" s="245" t="s">
        <v>12</v>
      </c>
      <c r="G59" s="225">
        <f>G60+G64+G68+G80</f>
        <v>3107.8100000000004</v>
      </c>
      <c r="H59" s="225">
        <f>H60+H64+H68+H80</f>
        <v>1911.71</v>
      </c>
      <c r="I59" s="260">
        <f t="shared" si="0"/>
        <v>0.6151309121213974</v>
      </c>
    </row>
    <row r="60" spans="1:9" ht="15.75" hidden="1">
      <c r="A60" s="212"/>
      <c r="B60" s="213" t="s">
        <v>679</v>
      </c>
      <c r="C60" s="213"/>
      <c r="D60" s="234" t="s">
        <v>681</v>
      </c>
      <c r="E60" s="234" t="s">
        <v>11</v>
      </c>
      <c r="F60" s="245" t="s">
        <v>12</v>
      </c>
      <c r="G60" s="225">
        <f aca="true" t="shared" si="5" ref="G60:H62">G61</f>
        <v>0</v>
      </c>
      <c r="H60" s="225">
        <f t="shared" si="5"/>
        <v>0</v>
      </c>
      <c r="I60" s="260" t="e">
        <f t="shared" si="0"/>
        <v>#DIV/0!</v>
      </c>
    </row>
    <row r="61" spans="1:9" ht="15.75" hidden="1">
      <c r="A61" s="212"/>
      <c r="B61" s="214" t="s">
        <v>826</v>
      </c>
      <c r="C61" s="214"/>
      <c r="D61" s="234" t="s">
        <v>681</v>
      </c>
      <c r="E61" s="235" t="s">
        <v>682</v>
      </c>
      <c r="F61" s="246" t="s">
        <v>12</v>
      </c>
      <c r="G61" s="226">
        <f t="shared" si="5"/>
        <v>0</v>
      </c>
      <c r="H61" s="226">
        <f t="shared" si="5"/>
        <v>0</v>
      </c>
      <c r="I61" s="260" t="e">
        <f t="shared" si="0"/>
        <v>#DIV/0!</v>
      </c>
    </row>
    <row r="62" spans="1:9" ht="76.5" hidden="1">
      <c r="A62" s="212"/>
      <c r="B62" s="214" t="s">
        <v>827</v>
      </c>
      <c r="C62" s="214"/>
      <c r="D62" s="234" t="s">
        <v>681</v>
      </c>
      <c r="E62" s="235" t="s">
        <v>828</v>
      </c>
      <c r="F62" s="246" t="s">
        <v>12</v>
      </c>
      <c r="G62" s="226">
        <f t="shared" si="5"/>
        <v>0</v>
      </c>
      <c r="H62" s="226">
        <f t="shared" si="5"/>
        <v>0</v>
      </c>
      <c r="I62" s="260" t="e">
        <f t="shared" si="0"/>
        <v>#DIV/0!</v>
      </c>
    </row>
    <row r="63" spans="1:9" ht="63.75" hidden="1">
      <c r="A63" s="212"/>
      <c r="B63" s="215" t="s">
        <v>817</v>
      </c>
      <c r="C63" s="217" t="s">
        <v>829</v>
      </c>
      <c r="D63" s="240" t="s">
        <v>681</v>
      </c>
      <c r="E63" s="236" t="s">
        <v>828</v>
      </c>
      <c r="F63" s="247" t="s">
        <v>86</v>
      </c>
      <c r="G63" s="227"/>
      <c r="H63" s="227"/>
      <c r="I63" s="260" t="e">
        <f t="shared" si="0"/>
        <v>#DIV/0!</v>
      </c>
    </row>
    <row r="64" spans="1:9" ht="15.75" hidden="1">
      <c r="A64" s="212"/>
      <c r="B64" s="213" t="s">
        <v>19</v>
      </c>
      <c r="C64" s="213"/>
      <c r="D64" s="234" t="s">
        <v>20</v>
      </c>
      <c r="E64" s="234" t="s">
        <v>11</v>
      </c>
      <c r="F64" s="245" t="s">
        <v>12</v>
      </c>
      <c r="G64" s="225">
        <f aca="true" t="shared" si="6" ref="G64:H66">G65</f>
        <v>0</v>
      </c>
      <c r="H64" s="225">
        <f t="shared" si="6"/>
        <v>0</v>
      </c>
      <c r="I64" s="260" t="e">
        <f t="shared" si="0"/>
        <v>#DIV/0!</v>
      </c>
    </row>
    <row r="65" spans="1:9" ht="25.5" hidden="1">
      <c r="A65" s="212"/>
      <c r="B65" s="214" t="s">
        <v>830</v>
      </c>
      <c r="C65" s="214"/>
      <c r="D65" s="234" t="s">
        <v>20</v>
      </c>
      <c r="E65" s="235" t="s">
        <v>24</v>
      </c>
      <c r="F65" s="246" t="s">
        <v>12</v>
      </c>
      <c r="G65" s="226">
        <f t="shared" si="6"/>
        <v>0</v>
      </c>
      <c r="H65" s="226">
        <f t="shared" si="6"/>
        <v>0</v>
      </c>
      <c r="I65" s="260" t="e">
        <f t="shared" si="0"/>
        <v>#DIV/0!</v>
      </c>
    </row>
    <row r="66" spans="1:9" ht="25.5" hidden="1">
      <c r="A66" s="212"/>
      <c r="B66" s="214" t="s">
        <v>831</v>
      </c>
      <c r="C66" s="214"/>
      <c r="D66" s="234" t="s">
        <v>20</v>
      </c>
      <c r="E66" s="235" t="s">
        <v>832</v>
      </c>
      <c r="F66" s="246" t="s">
        <v>12</v>
      </c>
      <c r="G66" s="226">
        <f t="shared" si="6"/>
        <v>0</v>
      </c>
      <c r="H66" s="226">
        <f t="shared" si="6"/>
        <v>0</v>
      </c>
      <c r="I66" s="260" t="e">
        <f t="shared" si="0"/>
        <v>#DIV/0!</v>
      </c>
    </row>
    <row r="67" spans="1:9" ht="51" hidden="1">
      <c r="A67" s="212"/>
      <c r="B67" s="215" t="s">
        <v>817</v>
      </c>
      <c r="C67" s="217" t="s">
        <v>833</v>
      </c>
      <c r="D67" s="240" t="s">
        <v>20</v>
      </c>
      <c r="E67" s="236" t="s">
        <v>832</v>
      </c>
      <c r="F67" s="247" t="s">
        <v>86</v>
      </c>
      <c r="G67" s="227"/>
      <c r="H67" s="227"/>
      <c r="I67" s="260" t="e">
        <f t="shared" si="0"/>
        <v>#DIV/0!</v>
      </c>
    </row>
    <row r="68" spans="1:9" ht="15.75">
      <c r="A68" s="212"/>
      <c r="B68" s="213" t="s">
        <v>834</v>
      </c>
      <c r="C68" s="213"/>
      <c r="D68" s="234" t="s">
        <v>894</v>
      </c>
      <c r="E68" s="234" t="s">
        <v>11</v>
      </c>
      <c r="F68" s="245" t="s">
        <v>12</v>
      </c>
      <c r="G68" s="225">
        <f>G69</f>
        <v>3107.8100000000004</v>
      </c>
      <c r="H68" s="225">
        <f>H69</f>
        <v>1911.71</v>
      </c>
      <c r="I68" s="260">
        <f t="shared" si="0"/>
        <v>0.6151309121213974</v>
      </c>
    </row>
    <row r="69" spans="1:9" ht="15.75">
      <c r="A69" s="212"/>
      <c r="B69" s="214" t="s">
        <v>834</v>
      </c>
      <c r="C69" s="214"/>
      <c r="D69" s="234" t="s">
        <v>894</v>
      </c>
      <c r="E69" s="235" t="s">
        <v>745</v>
      </c>
      <c r="F69" s="246" t="s">
        <v>12</v>
      </c>
      <c r="G69" s="226">
        <f>G70+G72+G74+G76+G78</f>
        <v>3107.8100000000004</v>
      </c>
      <c r="H69" s="226">
        <f>H70+H72+H74+H76+H78</f>
        <v>1911.71</v>
      </c>
      <c r="I69" s="260">
        <f t="shared" si="0"/>
        <v>0.6151309121213974</v>
      </c>
    </row>
    <row r="70" spans="1:9" ht="15.75">
      <c r="A70" s="212"/>
      <c r="B70" s="214" t="s">
        <v>746</v>
      </c>
      <c r="C70" s="214"/>
      <c r="D70" s="234" t="s">
        <v>894</v>
      </c>
      <c r="E70" s="235" t="s">
        <v>835</v>
      </c>
      <c r="F70" s="246" t="s">
        <v>12</v>
      </c>
      <c r="G70" s="226">
        <f>G71</f>
        <v>184.3</v>
      </c>
      <c r="H70" s="226">
        <f>H71</f>
        <v>178.81</v>
      </c>
      <c r="I70" s="260">
        <f t="shared" si="0"/>
        <v>0.9702116115029842</v>
      </c>
    </row>
    <row r="71" spans="1:9" ht="25.5">
      <c r="A71" s="212"/>
      <c r="B71" s="215" t="s">
        <v>779</v>
      </c>
      <c r="C71" s="217" t="s">
        <v>836</v>
      </c>
      <c r="D71" s="240" t="s">
        <v>894</v>
      </c>
      <c r="E71" s="236" t="s">
        <v>835</v>
      </c>
      <c r="F71" s="247" t="s">
        <v>801</v>
      </c>
      <c r="G71" s="227">
        <v>184.3</v>
      </c>
      <c r="H71" s="227">
        <v>178.81</v>
      </c>
      <c r="I71" s="260">
        <f t="shared" si="0"/>
        <v>0.9702116115029842</v>
      </c>
    </row>
    <row r="72" spans="1:9" ht="76.5" customHeight="1">
      <c r="A72" s="212"/>
      <c r="B72" s="214" t="s">
        <v>837</v>
      </c>
      <c r="C72" s="214"/>
      <c r="D72" s="234" t="s">
        <v>894</v>
      </c>
      <c r="E72" s="235" t="s">
        <v>838</v>
      </c>
      <c r="F72" s="246" t="s">
        <v>12</v>
      </c>
      <c r="G72" s="226">
        <f>G73</f>
        <v>932.9</v>
      </c>
      <c r="H72" s="226">
        <f>H73</f>
        <v>922.87</v>
      </c>
      <c r="I72" s="260">
        <f t="shared" si="0"/>
        <v>0.9892485796977168</v>
      </c>
    </row>
    <row r="73" spans="1:9" ht="25.5" customHeight="1">
      <c r="A73" s="212"/>
      <c r="B73" s="215" t="s">
        <v>779</v>
      </c>
      <c r="C73" s="217" t="s">
        <v>839</v>
      </c>
      <c r="D73" s="240" t="s">
        <v>894</v>
      </c>
      <c r="E73" s="236" t="s">
        <v>838</v>
      </c>
      <c r="F73" s="247">
        <v>500</v>
      </c>
      <c r="G73" s="227">
        <v>932.9</v>
      </c>
      <c r="H73" s="227">
        <v>922.87</v>
      </c>
      <c r="I73" s="260">
        <f aca="true" t="shared" si="7" ref="I73:I136">H73/G73</f>
        <v>0.9892485796977168</v>
      </c>
    </row>
    <row r="74" spans="1:9" ht="15.75">
      <c r="A74" s="212"/>
      <c r="B74" s="214" t="s">
        <v>751</v>
      </c>
      <c r="C74" s="214"/>
      <c r="D74" s="234" t="s">
        <v>894</v>
      </c>
      <c r="E74" s="235" t="s">
        <v>840</v>
      </c>
      <c r="F74" s="246" t="s">
        <v>12</v>
      </c>
      <c r="G74" s="226">
        <f>G75</f>
        <v>16.22</v>
      </c>
      <c r="H74" s="226">
        <f>H75</f>
        <v>16.21</v>
      </c>
      <c r="I74" s="260">
        <f t="shared" si="7"/>
        <v>0.999383477188656</v>
      </c>
    </row>
    <row r="75" spans="1:9" ht="27.75" customHeight="1">
      <c r="A75" s="212"/>
      <c r="B75" s="215" t="s">
        <v>779</v>
      </c>
      <c r="C75" s="217" t="s">
        <v>751</v>
      </c>
      <c r="D75" s="240" t="s">
        <v>894</v>
      </c>
      <c r="E75" s="236" t="s">
        <v>840</v>
      </c>
      <c r="F75" s="247">
        <v>500</v>
      </c>
      <c r="G75" s="227">
        <v>16.22</v>
      </c>
      <c r="H75" s="227">
        <v>16.21</v>
      </c>
      <c r="I75" s="260">
        <f t="shared" si="7"/>
        <v>0.999383477188656</v>
      </c>
    </row>
    <row r="76" spans="1:9" ht="28.5" customHeight="1">
      <c r="A76" s="212"/>
      <c r="B76" s="214" t="s">
        <v>753</v>
      </c>
      <c r="C76" s="214"/>
      <c r="D76" s="234" t="s">
        <v>894</v>
      </c>
      <c r="E76" s="235" t="s">
        <v>841</v>
      </c>
      <c r="F76" s="246" t="s">
        <v>12</v>
      </c>
      <c r="G76" s="226">
        <f>G77</f>
        <v>44</v>
      </c>
      <c r="H76" s="226">
        <f>H77</f>
        <v>42.47</v>
      </c>
      <c r="I76" s="260">
        <f t="shared" si="7"/>
        <v>0.9652272727272727</v>
      </c>
    </row>
    <row r="77" spans="1:9" ht="36" customHeight="1">
      <c r="A77" s="212"/>
      <c r="B77" s="215" t="s">
        <v>779</v>
      </c>
      <c r="C77" s="217" t="s">
        <v>842</v>
      </c>
      <c r="D77" s="240" t="s">
        <v>894</v>
      </c>
      <c r="E77" s="236" t="s">
        <v>841</v>
      </c>
      <c r="F77" s="247">
        <v>500</v>
      </c>
      <c r="G77" s="227">
        <v>44</v>
      </c>
      <c r="H77" s="227">
        <v>42.47</v>
      </c>
      <c r="I77" s="260">
        <f t="shared" si="7"/>
        <v>0.9652272727272727</v>
      </c>
    </row>
    <row r="78" spans="1:9" ht="36.75" customHeight="1">
      <c r="A78" s="212"/>
      <c r="B78" s="214" t="s">
        <v>843</v>
      </c>
      <c r="C78" s="214"/>
      <c r="D78" s="234" t="s">
        <v>894</v>
      </c>
      <c r="E78" s="235" t="s">
        <v>844</v>
      </c>
      <c r="F78" s="246" t="s">
        <v>12</v>
      </c>
      <c r="G78" s="226">
        <f>G79</f>
        <v>1930.39</v>
      </c>
      <c r="H78" s="226">
        <f>H79</f>
        <v>751.35</v>
      </c>
      <c r="I78" s="260">
        <f t="shared" si="7"/>
        <v>0.38922186708385353</v>
      </c>
    </row>
    <row r="79" spans="1:9" ht="35.25" customHeight="1">
      <c r="A79" s="212"/>
      <c r="B79" s="215" t="s">
        <v>779</v>
      </c>
      <c r="C79" s="217" t="s">
        <v>845</v>
      </c>
      <c r="D79" s="240" t="s">
        <v>894</v>
      </c>
      <c r="E79" s="236" t="s">
        <v>844</v>
      </c>
      <c r="F79" s="247">
        <v>500</v>
      </c>
      <c r="G79" s="227">
        <v>1930.39</v>
      </c>
      <c r="H79" s="227">
        <v>751.35</v>
      </c>
      <c r="I79" s="260">
        <f t="shared" si="7"/>
        <v>0.38922186708385353</v>
      </c>
    </row>
    <row r="80" spans="1:9" ht="38.25" hidden="1">
      <c r="A80" s="212"/>
      <c r="B80" s="213" t="s">
        <v>518</v>
      </c>
      <c r="C80" s="213"/>
      <c r="D80" s="234" t="s">
        <v>895</v>
      </c>
      <c r="E80" s="234" t="s">
        <v>11</v>
      </c>
      <c r="F80" s="245" t="s">
        <v>12</v>
      </c>
      <c r="G80" s="225">
        <f>G81+G84</f>
        <v>0</v>
      </c>
      <c r="H80" s="225">
        <f>H81+H84</f>
        <v>0</v>
      </c>
      <c r="I80" s="260" t="e">
        <f t="shared" si="7"/>
        <v>#DIV/0!</v>
      </c>
    </row>
    <row r="81" spans="1:9" ht="63.75" hidden="1">
      <c r="A81" s="212"/>
      <c r="B81" s="214" t="s">
        <v>776</v>
      </c>
      <c r="C81" s="214"/>
      <c r="D81" s="234" t="s">
        <v>895</v>
      </c>
      <c r="E81" s="235" t="s">
        <v>777</v>
      </c>
      <c r="F81" s="246" t="s">
        <v>12</v>
      </c>
      <c r="G81" s="226">
        <f>G82</f>
        <v>0</v>
      </c>
      <c r="H81" s="226">
        <f>H82</f>
        <v>0</v>
      </c>
      <c r="I81" s="260" t="e">
        <f t="shared" si="7"/>
        <v>#DIV/0!</v>
      </c>
    </row>
    <row r="82" spans="1:9" ht="25.5" hidden="1">
      <c r="A82" s="212"/>
      <c r="B82" s="214" t="s">
        <v>37</v>
      </c>
      <c r="C82" s="214"/>
      <c r="D82" s="234" t="s">
        <v>895</v>
      </c>
      <c r="E82" s="235" t="s">
        <v>846</v>
      </c>
      <c r="F82" s="246" t="s">
        <v>12</v>
      </c>
      <c r="G82" s="226">
        <f>G83</f>
        <v>0</v>
      </c>
      <c r="H82" s="226">
        <f>H83</f>
        <v>0</v>
      </c>
      <c r="I82" s="260" t="e">
        <f t="shared" si="7"/>
        <v>#DIV/0!</v>
      </c>
    </row>
    <row r="83" spans="1:9" ht="25.5" hidden="1">
      <c r="A83" s="212"/>
      <c r="B83" s="215" t="s">
        <v>847</v>
      </c>
      <c r="C83" s="215"/>
      <c r="D83" s="240" t="s">
        <v>895</v>
      </c>
      <c r="E83" s="236" t="s">
        <v>846</v>
      </c>
      <c r="F83" s="247" t="s">
        <v>525</v>
      </c>
      <c r="G83" s="227"/>
      <c r="H83" s="227"/>
      <c r="I83" s="260" t="e">
        <f t="shared" si="7"/>
        <v>#DIV/0!</v>
      </c>
    </row>
    <row r="84" spans="1:9" ht="51" hidden="1">
      <c r="A84" s="212"/>
      <c r="B84" s="214" t="s">
        <v>848</v>
      </c>
      <c r="C84" s="214"/>
      <c r="D84" s="234" t="s">
        <v>895</v>
      </c>
      <c r="E84" s="235" t="s">
        <v>489</v>
      </c>
      <c r="F84" s="246" t="s">
        <v>12</v>
      </c>
      <c r="G84" s="226">
        <f>G85</f>
        <v>0</v>
      </c>
      <c r="H84" s="226">
        <f>H85</f>
        <v>0</v>
      </c>
      <c r="I84" s="260" t="e">
        <f t="shared" si="7"/>
        <v>#DIV/0!</v>
      </c>
    </row>
    <row r="85" spans="1:9" ht="51" hidden="1">
      <c r="A85" s="212"/>
      <c r="B85" s="214" t="s">
        <v>849</v>
      </c>
      <c r="C85" s="214"/>
      <c r="D85" s="234" t="s">
        <v>895</v>
      </c>
      <c r="E85" s="235" t="s">
        <v>850</v>
      </c>
      <c r="F85" s="246" t="s">
        <v>12</v>
      </c>
      <c r="G85" s="226">
        <f>G86</f>
        <v>0</v>
      </c>
      <c r="H85" s="226">
        <f>H86</f>
        <v>0</v>
      </c>
      <c r="I85" s="260" t="e">
        <f t="shared" si="7"/>
        <v>#DIV/0!</v>
      </c>
    </row>
    <row r="86" spans="1:9" ht="15.75" hidden="1">
      <c r="A86" s="212"/>
      <c r="B86" s="215" t="s">
        <v>851</v>
      </c>
      <c r="C86" s="215"/>
      <c r="D86" s="240" t="s">
        <v>895</v>
      </c>
      <c r="E86" s="236" t="s">
        <v>850</v>
      </c>
      <c r="F86" s="247" t="s">
        <v>45</v>
      </c>
      <c r="G86" s="227"/>
      <c r="H86" s="227"/>
      <c r="I86" s="260" t="e">
        <f t="shared" si="7"/>
        <v>#DIV/0!</v>
      </c>
    </row>
    <row r="87" spans="1:9" ht="15.75">
      <c r="A87" s="212"/>
      <c r="B87" s="213" t="s">
        <v>65</v>
      </c>
      <c r="C87" s="213"/>
      <c r="D87" s="234" t="s">
        <v>66</v>
      </c>
      <c r="E87" s="234" t="s">
        <v>11</v>
      </c>
      <c r="F87" s="245" t="s">
        <v>12</v>
      </c>
      <c r="G87" s="225">
        <f>G88</f>
        <v>20</v>
      </c>
      <c r="H87" s="225">
        <f>H88</f>
        <v>20</v>
      </c>
      <c r="I87" s="260">
        <f t="shared" si="7"/>
        <v>1</v>
      </c>
    </row>
    <row r="88" spans="1:9" ht="25.5">
      <c r="A88" s="212"/>
      <c r="B88" s="213" t="s">
        <v>267</v>
      </c>
      <c r="C88" s="213"/>
      <c r="D88" s="234" t="s">
        <v>268</v>
      </c>
      <c r="E88" s="234" t="s">
        <v>11</v>
      </c>
      <c r="F88" s="245" t="s">
        <v>12</v>
      </c>
      <c r="G88" s="225">
        <f>G89+G92</f>
        <v>20</v>
      </c>
      <c r="H88" s="225">
        <f>H89+H92</f>
        <v>20</v>
      </c>
      <c r="I88" s="260">
        <f t="shared" si="7"/>
        <v>1</v>
      </c>
    </row>
    <row r="89" spans="1:9" ht="23.25" customHeight="1">
      <c r="A89" s="212"/>
      <c r="B89" s="214" t="s">
        <v>486</v>
      </c>
      <c r="C89" s="214"/>
      <c r="D89" s="234" t="s">
        <v>268</v>
      </c>
      <c r="E89" s="235" t="s">
        <v>487</v>
      </c>
      <c r="F89" s="246" t="s">
        <v>12</v>
      </c>
      <c r="G89" s="226">
        <f>G90</f>
        <v>20</v>
      </c>
      <c r="H89" s="226">
        <f>H90</f>
        <v>20</v>
      </c>
      <c r="I89" s="260">
        <f t="shared" si="7"/>
        <v>1</v>
      </c>
    </row>
    <row r="90" spans="1:9" ht="24" customHeight="1">
      <c r="A90" s="212"/>
      <c r="B90" s="214" t="s">
        <v>852</v>
      </c>
      <c r="C90" s="214"/>
      <c r="D90" s="234" t="s">
        <v>268</v>
      </c>
      <c r="E90" s="235" t="s">
        <v>853</v>
      </c>
      <c r="F90" s="246" t="s">
        <v>12</v>
      </c>
      <c r="G90" s="226">
        <f>G91</f>
        <v>20</v>
      </c>
      <c r="H90" s="226">
        <f>H91</f>
        <v>20</v>
      </c>
      <c r="I90" s="260">
        <f t="shared" si="7"/>
        <v>1</v>
      </c>
    </row>
    <row r="91" spans="1:9" ht="25.5" customHeight="1">
      <c r="A91" s="212"/>
      <c r="B91" s="215" t="s">
        <v>779</v>
      </c>
      <c r="C91" s="217" t="s">
        <v>854</v>
      </c>
      <c r="D91" s="240" t="s">
        <v>268</v>
      </c>
      <c r="E91" s="236" t="s">
        <v>853</v>
      </c>
      <c r="F91" s="247">
        <v>500</v>
      </c>
      <c r="G91" s="227">
        <v>20</v>
      </c>
      <c r="H91" s="227">
        <v>20</v>
      </c>
      <c r="I91" s="260">
        <f t="shared" si="7"/>
        <v>1</v>
      </c>
    </row>
    <row r="92" spans="1:9" ht="25.5" hidden="1">
      <c r="A92" s="212"/>
      <c r="B92" s="214" t="s">
        <v>855</v>
      </c>
      <c r="C92" s="214"/>
      <c r="D92" s="234" t="s">
        <v>268</v>
      </c>
      <c r="E92" s="235" t="s">
        <v>856</v>
      </c>
      <c r="F92" s="246" t="s">
        <v>12</v>
      </c>
      <c r="G92" s="226">
        <f>G93</f>
        <v>0</v>
      </c>
      <c r="H92" s="226">
        <f>H93</f>
        <v>0</v>
      </c>
      <c r="I92" s="260" t="e">
        <f t="shared" si="7"/>
        <v>#DIV/0!</v>
      </c>
    </row>
    <row r="93" spans="1:9" ht="15.75" hidden="1">
      <c r="A93" s="212"/>
      <c r="B93" s="214" t="s">
        <v>857</v>
      </c>
      <c r="C93" s="214"/>
      <c r="D93" s="234" t="s">
        <v>268</v>
      </c>
      <c r="E93" s="235" t="s">
        <v>858</v>
      </c>
      <c r="F93" s="246" t="s">
        <v>12</v>
      </c>
      <c r="G93" s="226">
        <f>G94</f>
        <v>0</v>
      </c>
      <c r="H93" s="226">
        <f>H94</f>
        <v>0</v>
      </c>
      <c r="I93" s="260" t="e">
        <f t="shared" si="7"/>
        <v>#DIV/0!</v>
      </c>
    </row>
    <row r="94" spans="1:9" ht="25.5" hidden="1">
      <c r="A94" s="212"/>
      <c r="B94" s="215" t="s">
        <v>779</v>
      </c>
      <c r="C94" s="217" t="s">
        <v>859</v>
      </c>
      <c r="D94" s="240" t="s">
        <v>268</v>
      </c>
      <c r="E94" s="236" t="s">
        <v>858</v>
      </c>
      <c r="F94" s="247">
        <v>500</v>
      </c>
      <c r="G94" s="227"/>
      <c r="H94" s="227"/>
      <c r="I94" s="260" t="e">
        <f t="shared" si="7"/>
        <v>#DIV/0!</v>
      </c>
    </row>
    <row r="95" spans="1:9" ht="29.25" customHeight="1">
      <c r="A95" s="212"/>
      <c r="B95" s="213" t="s">
        <v>28</v>
      </c>
      <c r="C95" s="213"/>
      <c r="D95" s="234" t="s">
        <v>29</v>
      </c>
      <c r="E95" s="234" t="s">
        <v>11</v>
      </c>
      <c r="F95" s="245" t="s">
        <v>12</v>
      </c>
      <c r="G95" s="225">
        <f>G96</f>
        <v>4000</v>
      </c>
      <c r="H95" s="225">
        <f>H96</f>
        <v>3996.13</v>
      </c>
      <c r="I95" s="260">
        <f t="shared" si="7"/>
        <v>0.9990325</v>
      </c>
    </row>
    <row r="96" spans="1:9" ht="15.75">
      <c r="A96" s="212"/>
      <c r="B96" s="213" t="s">
        <v>860</v>
      </c>
      <c r="C96" s="213"/>
      <c r="D96" s="234" t="s">
        <v>33</v>
      </c>
      <c r="E96" s="234" t="s">
        <v>11</v>
      </c>
      <c r="F96" s="245" t="s">
        <v>12</v>
      </c>
      <c r="G96" s="225">
        <f>G97+G100+G103</f>
        <v>4000</v>
      </c>
      <c r="H96" s="225">
        <f>H97+H100+H103</f>
        <v>3996.13</v>
      </c>
      <c r="I96" s="260">
        <f t="shared" si="7"/>
        <v>0.9990325</v>
      </c>
    </row>
    <row r="97" spans="1:9" ht="16.5" customHeight="1">
      <c r="A97" s="212"/>
      <c r="B97" s="214" t="s">
        <v>760</v>
      </c>
      <c r="C97" s="214"/>
      <c r="D97" s="234" t="s">
        <v>33</v>
      </c>
      <c r="E97" s="235" t="s">
        <v>861</v>
      </c>
      <c r="F97" s="246" t="s">
        <v>12</v>
      </c>
      <c r="G97" s="226">
        <f>G98</f>
        <v>4000</v>
      </c>
      <c r="H97" s="226">
        <f>H98</f>
        <v>3996.13</v>
      </c>
      <c r="I97" s="260">
        <f t="shared" si="7"/>
        <v>0.9990325</v>
      </c>
    </row>
    <row r="98" spans="1:9" ht="17.25" customHeight="1">
      <c r="A98" s="212"/>
      <c r="B98" s="214" t="s">
        <v>760</v>
      </c>
      <c r="C98" s="214"/>
      <c r="D98" s="234" t="s">
        <v>33</v>
      </c>
      <c r="E98" s="235" t="s">
        <v>861</v>
      </c>
      <c r="F98" s="246" t="s">
        <v>12</v>
      </c>
      <c r="G98" s="226">
        <f>G99</f>
        <v>4000</v>
      </c>
      <c r="H98" s="226">
        <f>H99</f>
        <v>3996.13</v>
      </c>
      <c r="I98" s="260">
        <f t="shared" si="7"/>
        <v>0.9990325</v>
      </c>
    </row>
    <row r="99" spans="1:9" ht="54.75" customHeight="1">
      <c r="A99" s="212"/>
      <c r="B99" s="215" t="s">
        <v>862</v>
      </c>
      <c r="C99" s="217" t="s">
        <v>863</v>
      </c>
      <c r="D99" s="240" t="s">
        <v>33</v>
      </c>
      <c r="E99" s="236" t="s">
        <v>861</v>
      </c>
      <c r="F99" s="247" t="s">
        <v>244</v>
      </c>
      <c r="G99" s="227">
        <v>4000</v>
      </c>
      <c r="H99" s="227">
        <v>3996.13</v>
      </c>
      <c r="I99" s="260">
        <f t="shared" si="7"/>
        <v>0.9990325</v>
      </c>
    </row>
    <row r="100" spans="1:9" ht="15.75" hidden="1">
      <c r="A100" s="212"/>
      <c r="B100" s="214" t="s">
        <v>42</v>
      </c>
      <c r="C100" s="214"/>
      <c r="D100" s="234" t="s">
        <v>33</v>
      </c>
      <c r="E100" s="235" t="s">
        <v>864</v>
      </c>
      <c r="F100" s="246" t="s">
        <v>12</v>
      </c>
      <c r="G100" s="226">
        <f>G101</f>
        <v>0</v>
      </c>
      <c r="H100" s="226">
        <f>H101</f>
        <v>0</v>
      </c>
      <c r="I100" s="260" t="e">
        <f t="shared" si="7"/>
        <v>#DIV/0!</v>
      </c>
    </row>
    <row r="101" spans="1:9" ht="25.5" hidden="1">
      <c r="A101" s="212"/>
      <c r="B101" s="214" t="s">
        <v>37</v>
      </c>
      <c r="C101" s="214"/>
      <c r="D101" s="234" t="s">
        <v>33</v>
      </c>
      <c r="E101" s="235" t="s">
        <v>865</v>
      </c>
      <c r="F101" s="246" t="s">
        <v>12</v>
      </c>
      <c r="G101" s="226">
        <f>G102</f>
        <v>0</v>
      </c>
      <c r="H101" s="226">
        <f>H102</f>
        <v>0</v>
      </c>
      <c r="I101" s="260" t="e">
        <f t="shared" si="7"/>
        <v>#DIV/0!</v>
      </c>
    </row>
    <row r="102" spans="1:9" ht="25.5" hidden="1">
      <c r="A102" s="212"/>
      <c r="B102" s="215" t="s">
        <v>847</v>
      </c>
      <c r="C102" s="217" t="s">
        <v>866</v>
      </c>
      <c r="D102" s="240" t="s">
        <v>33</v>
      </c>
      <c r="E102" s="236" t="s">
        <v>865</v>
      </c>
      <c r="F102" s="247" t="s">
        <v>525</v>
      </c>
      <c r="G102" s="227"/>
      <c r="H102" s="227"/>
      <c r="I102" s="260" t="e">
        <f t="shared" si="7"/>
        <v>#DIV/0!</v>
      </c>
    </row>
    <row r="103" spans="1:9" ht="38.25" hidden="1">
      <c r="A103" s="212"/>
      <c r="B103" s="218" t="s">
        <v>867</v>
      </c>
      <c r="C103" s="214"/>
      <c r="D103" s="234" t="s">
        <v>33</v>
      </c>
      <c r="E103" s="235" t="s">
        <v>868</v>
      </c>
      <c r="F103" s="246" t="s">
        <v>12</v>
      </c>
      <c r="G103" s="226">
        <f>G104</f>
        <v>0</v>
      </c>
      <c r="H103" s="226">
        <f>H104</f>
        <v>0</v>
      </c>
      <c r="I103" s="260" t="e">
        <f t="shared" si="7"/>
        <v>#DIV/0!</v>
      </c>
    </row>
    <row r="104" spans="1:9" ht="38.25" hidden="1">
      <c r="A104" s="212"/>
      <c r="B104" s="214" t="s">
        <v>869</v>
      </c>
      <c r="C104" s="214"/>
      <c r="D104" s="234" t="s">
        <v>33</v>
      </c>
      <c r="E104" s="235" t="s">
        <v>870</v>
      </c>
      <c r="F104" s="246" t="s">
        <v>12</v>
      </c>
      <c r="G104" s="226">
        <f>G105</f>
        <v>0</v>
      </c>
      <c r="H104" s="226">
        <f>H105</f>
        <v>0</v>
      </c>
      <c r="I104" s="260" t="e">
        <f t="shared" si="7"/>
        <v>#DIV/0!</v>
      </c>
    </row>
    <row r="105" spans="1:9" ht="25.5" hidden="1">
      <c r="A105" s="212"/>
      <c r="B105" s="215" t="s">
        <v>790</v>
      </c>
      <c r="C105" s="215" t="s">
        <v>871</v>
      </c>
      <c r="D105" s="240" t="s">
        <v>251</v>
      </c>
      <c r="E105" s="236" t="s">
        <v>870</v>
      </c>
      <c r="F105" s="247" t="s">
        <v>146</v>
      </c>
      <c r="G105" s="227"/>
      <c r="H105" s="227"/>
      <c r="I105" s="260" t="e">
        <f t="shared" si="7"/>
        <v>#DIV/0!</v>
      </c>
    </row>
    <row r="106" spans="1:9" ht="31.5" customHeight="1">
      <c r="A106" s="212"/>
      <c r="B106" s="213" t="s">
        <v>872</v>
      </c>
      <c r="C106" s="213"/>
      <c r="D106" s="234" t="s">
        <v>530</v>
      </c>
      <c r="E106" s="234" t="s">
        <v>11</v>
      </c>
      <c r="F106" s="245" t="s">
        <v>12</v>
      </c>
      <c r="G106" s="225">
        <f aca="true" t="shared" si="8" ref="G106:H109">G107</f>
        <v>145.36</v>
      </c>
      <c r="H106" s="225">
        <f t="shared" si="8"/>
        <v>145.35</v>
      </c>
      <c r="I106" s="260">
        <f t="shared" si="7"/>
        <v>0.9999312052834342</v>
      </c>
    </row>
    <row r="107" spans="1:9" ht="18" customHeight="1">
      <c r="A107" s="212"/>
      <c r="B107" s="213" t="s">
        <v>873</v>
      </c>
      <c r="C107" s="213"/>
      <c r="D107" s="234" t="s">
        <v>896</v>
      </c>
      <c r="E107" s="234" t="s">
        <v>11</v>
      </c>
      <c r="F107" s="245" t="s">
        <v>12</v>
      </c>
      <c r="G107" s="225">
        <f t="shared" si="8"/>
        <v>145.36</v>
      </c>
      <c r="H107" s="225">
        <f t="shared" si="8"/>
        <v>145.35</v>
      </c>
      <c r="I107" s="260">
        <f t="shared" si="7"/>
        <v>0.9999312052834342</v>
      </c>
    </row>
    <row r="108" spans="1:9" ht="34.5" customHeight="1">
      <c r="A108" s="212"/>
      <c r="B108" s="214" t="s">
        <v>494</v>
      </c>
      <c r="C108" s="214"/>
      <c r="D108" s="234" t="s">
        <v>896</v>
      </c>
      <c r="E108" s="235" t="s">
        <v>495</v>
      </c>
      <c r="F108" s="246" t="s">
        <v>12</v>
      </c>
      <c r="G108" s="226">
        <f t="shared" si="8"/>
        <v>145.36</v>
      </c>
      <c r="H108" s="226">
        <f t="shared" si="8"/>
        <v>145.35</v>
      </c>
      <c r="I108" s="260">
        <f t="shared" si="7"/>
        <v>0.9999312052834342</v>
      </c>
    </row>
    <row r="109" spans="1:9" ht="38.25" customHeight="1">
      <c r="A109" s="212"/>
      <c r="B109" s="214" t="s">
        <v>874</v>
      </c>
      <c r="C109" s="214"/>
      <c r="D109" s="234" t="s">
        <v>896</v>
      </c>
      <c r="E109" s="235" t="s">
        <v>875</v>
      </c>
      <c r="F109" s="246" t="s">
        <v>12</v>
      </c>
      <c r="G109" s="226">
        <f t="shared" si="8"/>
        <v>145.36</v>
      </c>
      <c r="H109" s="226">
        <f t="shared" si="8"/>
        <v>145.35</v>
      </c>
      <c r="I109" s="260">
        <f t="shared" si="7"/>
        <v>0.9999312052834342</v>
      </c>
    </row>
    <row r="110" spans="1:9" ht="33" customHeight="1">
      <c r="A110" s="212"/>
      <c r="B110" s="215" t="s">
        <v>779</v>
      </c>
      <c r="C110" s="217" t="s">
        <v>876</v>
      </c>
      <c r="D110" s="240" t="s">
        <v>896</v>
      </c>
      <c r="E110" s="236" t="s">
        <v>875</v>
      </c>
      <c r="F110" s="247" t="s">
        <v>801</v>
      </c>
      <c r="G110" s="227">
        <v>145.36</v>
      </c>
      <c r="H110" s="227">
        <v>145.35</v>
      </c>
      <c r="I110" s="260">
        <f t="shared" si="7"/>
        <v>0.9999312052834342</v>
      </c>
    </row>
    <row r="111" spans="1:9" ht="15.75" hidden="1">
      <c r="A111" s="212"/>
      <c r="B111" s="213" t="s">
        <v>506</v>
      </c>
      <c r="C111" s="213"/>
      <c r="D111" s="234" t="s">
        <v>674</v>
      </c>
      <c r="E111" s="234" t="s">
        <v>11</v>
      </c>
      <c r="F111" s="245" t="s">
        <v>12</v>
      </c>
      <c r="G111" s="225">
        <f aca="true" t="shared" si="9" ref="G111:H115">G112</f>
        <v>0</v>
      </c>
      <c r="H111" s="225">
        <f t="shared" si="9"/>
        <v>0</v>
      </c>
      <c r="I111" s="260" t="e">
        <f t="shared" si="7"/>
        <v>#DIV/0!</v>
      </c>
    </row>
    <row r="112" spans="1:9" ht="25.5" hidden="1">
      <c r="A112" s="212"/>
      <c r="B112" s="213" t="s">
        <v>403</v>
      </c>
      <c r="C112" s="213"/>
      <c r="D112" s="234" t="s">
        <v>897</v>
      </c>
      <c r="E112" s="234" t="s">
        <v>11</v>
      </c>
      <c r="F112" s="245" t="s">
        <v>12</v>
      </c>
      <c r="G112" s="225">
        <f t="shared" si="9"/>
        <v>0</v>
      </c>
      <c r="H112" s="225">
        <f t="shared" si="9"/>
        <v>0</v>
      </c>
      <c r="I112" s="260" t="e">
        <f t="shared" si="7"/>
        <v>#DIV/0!</v>
      </c>
    </row>
    <row r="113" spans="1:9" ht="25.5" hidden="1">
      <c r="A113" s="212"/>
      <c r="B113" s="214" t="s">
        <v>819</v>
      </c>
      <c r="C113" s="213"/>
      <c r="D113" s="235" t="s">
        <v>897</v>
      </c>
      <c r="E113" s="235" t="s">
        <v>820</v>
      </c>
      <c r="F113" s="246" t="s">
        <v>12</v>
      </c>
      <c r="G113" s="226">
        <f t="shared" si="9"/>
        <v>0</v>
      </c>
      <c r="H113" s="226">
        <f t="shared" si="9"/>
        <v>0</v>
      </c>
      <c r="I113" s="260" t="e">
        <f t="shared" si="7"/>
        <v>#DIV/0!</v>
      </c>
    </row>
    <row r="114" spans="1:9" ht="15.75" hidden="1">
      <c r="A114" s="212"/>
      <c r="B114" s="214" t="s">
        <v>851</v>
      </c>
      <c r="C114" s="214"/>
      <c r="D114" s="235" t="s">
        <v>897</v>
      </c>
      <c r="E114" s="235" t="s">
        <v>820</v>
      </c>
      <c r="F114" s="246">
        <v>3</v>
      </c>
      <c r="G114" s="226">
        <f t="shared" si="9"/>
        <v>0</v>
      </c>
      <c r="H114" s="226">
        <f t="shared" si="9"/>
        <v>0</v>
      </c>
      <c r="I114" s="260" t="e">
        <f t="shared" si="7"/>
        <v>#DIV/0!</v>
      </c>
    </row>
    <row r="115" spans="1:9" ht="25.5" hidden="1">
      <c r="A115" s="212"/>
      <c r="B115" s="214" t="s">
        <v>406</v>
      </c>
      <c r="C115" s="214"/>
      <c r="D115" s="235" t="s">
        <v>897</v>
      </c>
      <c r="E115" s="235" t="s">
        <v>820</v>
      </c>
      <c r="F115" s="246" t="s">
        <v>374</v>
      </c>
      <c r="G115" s="226">
        <f t="shared" si="9"/>
        <v>0</v>
      </c>
      <c r="H115" s="226">
        <f t="shared" si="9"/>
        <v>0</v>
      </c>
      <c r="I115" s="260" t="e">
        <f t="shared" si="7"/>
        <v>#DIV/0!</v>
      </c>
    </row>
    <row r="116" spans="1:9" ht="25.5" hidden="1">
      <c r="A116" s="212"/>
      <c r="B116" s="215" t="s">
        <v>779</v>
      </c>
      <c r="C116" s="215"/>
      <c r="D116" s="236" t="s">
        <v>897</v>
      </c>
      <c r="E116" s="236" t="s">
        <v>820</v>
      </c>
      <c r="F116" s="247">
        <v>500</v>
      </c>
      <c r="G116" s="227"/>
      <c r="H116" s="227"/>
      <c r="I116" s="260" t="e">
        <f t="shared" si="7"/>
        <v>#DIV/0!</v>
      </c>
    </row>
    <row r="117" spans="1:9" ht="16.5" customHeight="1">
      <c r="A117" s="212"/>
      <c r="B117" s="213" t="s">
        <v>702</v>
      </c>
      <c r="C117" s="213"/>
      <c r="D117" s="234" t="s">
        <v>703</v>
      </c>
      <c r="E117" s="234" t="s">
        <v>11</v>
      </c>
      <c r="F117" s="245" t="s">
        <v>12</v>
      </c>
      <c r="G117" s="225">
        <f>G119</f>
        <v>8134.25</v>
      </c>
      <c r="H117" s="225">
        <f>H119</f>
        <v>8134.25</v>
      </c>
      <c r="I117" s="260">
        <f t="shared" si="7"/>
        <v>1</v>
      </c>
    </row>
    <row r="118" spans="1:9" ht="38.25" hidden="1">
      <c r="A118" s="212"/>
      <c r="B118" s="213" t="s">
        <v>877</v>
      </c>
      <c r="C118" s="213"/>
      <c r="D118" s="234" t="s">
        <v>898</v>
      </c>
      <c r="E118" s="234" t="s">
        <v>11</v>
      </c>
      <c r="F118" s="245" t="s">
        <v>12</v>
      </c>
      <c r="G118" s="226"/>
      <c r="H118" s="226"/>
      <c r="I118" s="260" t="e">
        <f t="shared" si="7"/>
        <v>#DIV/0!</v>
      </c>
    </row>
    <row r="119" spans="1:9" ht="25.5" customHeight="1">
      <c r="A119" s="212"/>
      <c r="B119" s="214" t="s">
        <v>878</v>
      </c>
      <c r="C119" s="214"/>
      <c r="D119" s="235" t="s">
        <v>899</v>
      </c>
      <c r="E119" s="235" t="s">
        <v>11</v>
      </c>
      <c r="F119" s="246" t="s">
        <v>12</v>
      </c>
      <c r="G119" s="226">
        <f>G120</f>
        <v>8134.25</v>
      </c>
      <c r="H119" s="226">
        <f>H120</f>
        <v>8134.25</v>
      </c>
      <c r="I119" s="260">
        <f t="shared" si="7"/>
        <v>1</v>
      </c>
    </row>
    <row r="120" spans="1:9" ht="18.75" customHeight="1">
      <c r="A120" s="212"/>
      <c r="B120" s="219" t="s">
        <v>702</v>
      </c>
      <c r="C120" s="219"/>
      <c r="D120" s="238" t="s">
        <v>899</v>
      </c>
      <c r="E120" s="238" t="s">
        <v>879</v>
      </c>
      <c r="F120" s="255" t="s">
        <v>12</v>
      </c>
      <c r="G120" s="253">
        <f>G122+G123</f>
        <v>8134.25</v>
      </c>
      <c r="H120" s="253">
        <f>H122+H123</f>
        <v>8134.25</v>
      </c>
      <c r="I120" s="260">
        <f t="shared" si="7"/>
        <v>1</v>
      </c>
    </row>
    <row r="121" spans="1:9" ht="25.5" hidden="1">
      <c r="A121" s="212"/>
      <c r="B121" s="214" t="s">
        <v>878</v>
      </c>
      <c r="C121" s="214"/>
      <c r="D121" s="235" t="s">
        <v>899</v>
      </c>
      <c r="E121" s="235" t="s">
        <v>880</v>
      </c>
      <c r="F121" s="246">
        <v>0</v>
      </c>
      <c r="G121" s="226">
        <f>G122</f>
        <v>0</v>
      </c>
      <c r="H121" s="226">
        <f>H122</f>
        <v>0</v>
      </c>
      <c r="I121" s="260" t="e">
        <f t="shared" si="7"/>
        <v>#DIV/0!</v>
      </c>
    </row>
    <row r="122" spans="1:9" ht="38.25" hidden="1">
      <c r="A122" s="212"/>
      <c r="B122" s="215" t="s">
        <v>881</v>
      </c>
      <c r="C122" s="217" t="s">
        <v>882</v>
      </c>
      <c r="D122" s="236" t="s">
        <v>899</v>
      </c>
      <c r="E122" s="236" t="s">
        <v>880</v>
      </c>
      <c r="F122" s="247">
        <v>17</v>
      </c>
      <c r="G122" s="227"/>
      <c r="H122" s="227"/>
      <c r="I122" s="260" t="e">
        <f t="shared" si="7"/>
        <v>#DIV/0!</v>
      </c>
    </row>
    <row r="123" spans="1:9" ht="121.5" customHeight="1">
      <c r="A123" s="212"/>
      <c r="B123" s="220" t="s">
        <v>883</v>
      </c>
      <c r="C123" s="214"/>
      <c r="D123" s="235" t="s">
        <v>899</v>
      </c>
      <c r="E123" s="235" t="s">
        <v>884</v>
      </c>
      <c r="F123" s="246" t="s">
        <v>12</v>
      </c>
      <c r="G123" s="226">
        <f>G124</f>
        <v>8134.25</v>
      </c>
      <c r="H123" s="226">
        <f>H124</f>
        <v>8134.25</v>
      </c>
      <c r="I123" s="260">
        <f t="shared" si="7"/>
        <v>1</v>
      </c>
    </row>
    <row r="124" spans="1:9" ht="20.25" customHeight="1" thickBot="1">
      <c r="A124" s="212"/>
      <c r="B124" s="215" t="s">
        <v>881</v>
      </c>
      <c r="C124" s="221"/>
      <c r="D124" s="239" t="s">
        <v>899</v>
      </c>
      <c r="E124" s="239" t="s">
        <v>884</v>
      </c>
      <c r="F124" s="248" t="s">
        <v>187</v>
      </c>
      <c r="G124" s="227">
        <v>8134.25</v>
      </c>
      <c r="H124" s="227">
        <v>8134.25</v>
      </c>
      <c r="I124" s="260">
        <f t="shared" si="7"/>
        <v>1</v>
      </c>
    </row>
    <row r="125" spans="1:9" ht="16.5" customHeight="1" thickBot="1">
      <c r="A125" s="222" t="s">
        <v>637</v>
      </c>
      <c r="B125" s="356" t="s">
        <v>885</v>
      </c>
      <c r="C125" s="355"/>
      <c r="D125" s="355"/>
      <c r="E125" s="355"/>
      <c r="F125" s="355"/>
      <c r="G125" s="254">
        <f>G126+G137</f>
        <v>5417.17</v>
      </c>
      <c r="H125" s="254">
        <f>H126+H137</f>
        <v>5413.93</v>
      </c>
      <c r="I125" s="260">
        <f t="shared" si="7"/>
        <v>0.9994019017309776</v>
      </c>
    </row>
    <row r="126" spans="1:9" ht="37.5" customHeight="1">
      <c r="A126" s="212"/>
      <c r="B126" s="223" t="s">
        <v>28</v>
      </c>
      <c r="C126" s="223"/>
      <c r="D126" s="233" t="s">
        <v>29</v>
      </c>
      <c r="E126" s="233" t="s">
        <v>11</v>
      </c>
      <c r="F126" s="244" t="s">
        <v>12</v>
      </c>
      <c r="G126" s="224">
        <f>G127</f>
        <v>4780.88</v>
      </c>
      <c r="H126" s="224">
        <f>H127</f>
        <v>4777.7</v>
      </c>
      <c r="I126" s="260">
        <f t="shared" si="7"/>
        <v>0.9993348504877763</v>
      </c>
    </row>
    <row r="127" spans="1:9" ht="15.75">
      <c r="A127" s="212"/>
      <c r="B127" s="213" t="s">
        <v>860</v>
      </c>
      <c r="C127" s="213"/>
      <c r="D127" s="234" t="s">
        <v>33</v>
      </c>
      <c r="E127" s="234" t="s">
        <v>11</v>
      </c>
      <c r="F127" s="245" t="s">
        <v>12</v>
      </c>
      <c r="G127" s="225">
        <f>G128+G131+G134</f>
        <v>4780.88</v>
      </c>
      <c r="H127" s="225">
        <f>H128+H131+H134</f>
        <v>4777.7</v>
      </c>
      <c r="I127" s="260">
        <f t="shared" si="7"/>
        <v>0.9993348504877763</v>
      </c>
    </row>
    <row r="128" spans="1:9" ht="43.5" customHeight="1">
      <c r="A128" s="212"/>
      <c r="B128" s="214" t="s">
        <v>247</v>
      </c>
      <c r="C128" s="214"/>
      <c r="D128" s="234" t="s">
        <v>33</v>
      </c>
      <c r="E128" s="235" t="s">
        <v>864</v>
      </c>
      <c r="F128" s="246" t="s">
        <v>12</v>
      </c>
      <c r="G128" s="226">
        <f>G129</f>
        <v>4368.28</v>
      </c>
      <c r="H128" s="226">
        <f>H129</f>
        <v>4365.41</v>
      </c>
      <c r="I128" s="260">
        <f t="shared" si="7"/>
        <v>0.999342990833921</v>
      </c>
    </row>
    <row r="129" spans="1:9" ht="37.5" customHeight="1">
      <c r="A129" s="212"/>
      <c r="B129" s="214" t="s">
        <v>37</v>
      </c>
      <c r="C129" s="214"/>
      <c r="D129" s="234" t="s">
        <v>33</v>
      </c>
      <c r="E129" s="235" t="s">
        <v>886</v>
      </c>
      <c r="F129" s="246" t="s">
        <v>12</v>
      </c>
      <c r="G129" s="226">
        <f>G130</f>
        <v>4368.28</v>
      </c>
      <c r="H129" s="226">
        <f>H130</f>
        <v>4365.41</v>
      </c>
      <c r="I129" s="260">
        <f t="shared" si="7"/>
        <v>0.999342990833921</v>
      </c>
    </row>
    <row r="130" spans="1:9" ht="27.75" customHeight="1">
      <c r="A130" s="212"/>
      <c r="B130" s="215" t="s">
        <v>847</v>
      </c>
      <c r="C130" s="217" t="s">
        <v>863</v>
      </c>
      <c r="D130" s="240" t="s">
        <v>33</v>
      </c>
      <c r="E130" s="236" t="s">
        <v>886</v>
      </c>
      <c r="F130" s="247" t="s">
        <v>525</v>
      </c>
      <c r="G130" s="227">
        <v>4368.28</v>
      </c>
      <c r="H130" s="227">
        <v>4365.41</v>
      </c>
      <c r="I130" s="260">
        <f t="shared" si="7"/>
        <v>0.999342990833921</v>
      </c>
    </row>
    <row r="131" spans="1:9" ht="15.75">
      <c r="A131" s="212"/>
      <c r="B131" s="214" t="s">
        <v>42</v>
      </c>
      <c r="C131" s="214"/>
      <c r="D131" s="234" t="s">
        <v>33</v>
      </c>
      <c r="E131" s="235" t="s">
        <v>864</v>
      </c>
      <c r="F131" s="246" t="s">
        <v>12</v>
      </c>
      <c r="G131" s="226">
        <f>G132</f>
        <v>412.6</v>
      </c>
      <c r="H131" s="226">
        <f>H132</f>
        <v>412.29</v>
      </c>
      <c r="I131" s="260">
        <f t="shared" si="7"/>
        <v>0.9992486669898206</v>
      </c>
    </row>
    <row r="132" spans="1:9" ht="30.75" customHeight="1">
      <c r="A132" s="212"/>
      <c r="B132" s="214" t="s">
        <v>37</v>
      </c>
      <c r="C132" s="214"/>
      <c r="D132" s="234" t="s">
        <v>33</v>
      </c>
      <c r="E132" s="235" t="s">
        <v>865</v>
      </c>
      <c r="F132" s="246" t="s">
        <v>12</v>
      </c>
      <c r="G132" s="226">
        <f>G133</f>
        <v>412.6</v>
      </c>
      <c r="H132" s="226">
        <f>H133</f>
        <v>412.29</v>
      </c>
      <c r="I132" s="260">
        <f t="shared" si="7"/>
        <v>0.9992486669898206</v>
      </c>
    </row>
    <row r="133" spans="1:9" ht="32.25" customHeight="1">
      <c r="A133" s="212"/>
      <c r="B133" s="215" t="s">
        <v>847</v>
      </c>
      <c r="C133" s="217" t="s">
        <v>866</v>
      </c>
      <c r="D133" s="240" t="s">
        <v>33</v>
      </c>
      <c r="E133" s="236" t="s">
        <v>865</v>
      </c>
      <c r="F133" s="247" t="s">
        <v>525</v>
      </c>
      <c r="G133" s="227">
        <v>412.6</v>
      </c>
      <c r="H133" s="227">
        <v>412.29</v>
      </c>
      <c r="I133" s="260">
        <f t="shared" si="7"/>
        <v>0.9992486669898206</v>
      </c>
    </row>
    <row r="134" spans="1:9" ht="38.25" hidden="1">
      <c r="A134" s="212"/>
      <c r="B134" s="218" t="s">
        <v>867</v>
      </c>
      <c r="C134" s="214"/>
      <c r="D134" s="234" t="s">
        <v>33</v>
      </c>
      <c r="E134" s="235" t="s">
        <v>868</v>
      </c>
      <c r="F134" s="246" t="s">
        <v>12</v>
      </c>
      <c r="G134" s="226">
        <f>G135</f>
        <v>0</v>
      </c>
      <c r="H134" s="226">
        <f>H135</f>
        <v>0</v>
      </c>
      <c r="I134" s="260" t="e">
        <f t="shared" si="7"/>
        <v>#DIV/0!</v>
      </c>
    </row>
    <row r="135" spans="1:9" ht="38.25" hidden="1">
      <c r="A135" s="212"/>
      <c r="B135" s="214" t="s">
        <v>869</v>
      </c>
      <c r="C135" s="214"/>
      <c r="D135" s="234" t="s">
        <v>33</v>
      </c>
      <c r="E135" s="235" t="s">
        <v>870</v>
      </c>
      <c r="F135" s="246" t="s">
        <v>12</v>
      </c>
      <c r="G135" s="226">
        <f>G136</f>
        <v>0</v>
      </c>
      <c r="H135" s="226">
        <f>H136</f>
        <v>0</v>
      </c>
      <c r="I135" s="260" t="e">
        <f t="shared" si="7"/>
        <v>#DIV/0!</v>
      </c>
    </row>
    <row r="136" spans="1:9" ht="25.5" hidden="1">
      <c r="A136" s="212"/>
      <c r="B136" s="215" t="s">
        <v>790</v>
      </c>
      <c r="C136" s="215" t="s">
        <v>887</v>
      </c>
      <c r="D136" s="240" t="s">
        <v>251</v>
      </c>
      <c r="E136" s="236" t="s">
        <v>870</v>
      </c>
      <c r="F136" s="247" t="s">
        <v>146</v>
      </c>
      <c r="G136" s="227"/>
      <c r="H136" s="227"/>
      <c r="I136" s="260" t="e">
        <f t="shared" si="7"/>
        <v>#DIV/0!</v>
      </c>
    </row>
    <row r="137" spans="1:9" ht="27.75" customHeight="1">
      <c r="A137" s="212"/>
      <c r="B137" s="213" t="s">
        <v>872</v>
      </c>
      <c r="C137" s="213"/>
      <c r="D137" s="234" t="s">
        <v>530</v>
      </c>
      <c r="E137" s="234" t="s">
        <v>11</v>
      </c>
      <c r="F137" s="245" t="s">
        <v>12</v>
      </c>
      <c r="G137" s="225">
        <f aca="true" t="shared" si="10" ref="G137:H139">G138</f>
        <v>636.29</v>
      </c>
      <c r="H137" s="225">
        <f t="shared" si="10"/>
        <v>636.23</v>
      </c>
      <c r="I137" s="260">
        <f aca="true" t="shared" si="11" ref="I137:I142">H137/G137</f>
        <v>0.9999057033742477</v>
      </c>
    </row>
    <row r="138" spans="1:9" ht="18.75" customHeight="1">
      <c r="A138" s="212"/>
      <c r="B138" s="213" t="s">
        <v>873</v>
      </c>
      <c r="C138" s="213"/>
      <c r="D138" s="234" t="s">
        <v>896</v>
      </c>
      <c r="E138" s="234" t="s">
        <v>11</v>
      </c>
      <c r="F138" s="245" t="s">
        <v>12</v>
      </c>
      <c r="G138" s="225">
        <f t="shared" si="10"/>
        <v>636.29</v>
      </c>
      <c r="H138" s="225">
        <f t="shared" si="10"/>
        <v>636.23</v>
      </c>
      <c r="I138" s="260">
        <f t="shared" si="11"/>
        <v>0.9999057033742477</v>
      </c>
    </row>
    <row r="139" spans="1:9" ht="30" customHeight="1">
      <c r="A139" s="212"/>
      <c r="B139" s="214" t="s">
        <v>494</v>
      </c>
      <c r="C139" s="214"/>
      <c r="D139" s="234" t="s">
        <v>896</v>
      </c>
      <c r="E139" s="235" t="s">
        <v>495</v>
      </c>
      <c r="F139" s="246" t="s">
        <v>12</v>
      </c>
      <c r="G139" s="226">
        <f t="shared" si="10"/>
        <v>636.29</v>
      </c>
      <c r="H139" s="226">
        <f t="shared" si="10"/>
        <v>636.23</v>
      </c>
      <c r="I139" s="260">
        <f t="shared" si="11"/>
        <v>0.9999057033742477</v>
      </c>
    </row>
    <row r="140" spans="1:9" ht="34.5" customHeight="1">
      <c r="A140" s="212"/>
      <c r="B140" s="214" t="s">
        <v>874</v>
      </c>
      <c r="C140" s="214"/>
      <c r="D140" s="234" t="s">
        <v>896</v>
      </c>
      <c r="E140" s="235" t="s">
        <v>875</v>
      </c>
      <c r="F140" s="246" t="s">
        <v>12</v>
      </c>
      <c r="G140" s="226">
        <f>G141+G142</f>
        <v>636.29</v>
      </c>
      <c r="H140" s="226">
        <f>H141+H142</f>
        <v>636.23</v>
      </c>
      <c r="I140" s="260">
        <f t="shared" si="11"/>
        <v>0.9999057033742477</v>
      </c>
    </row>
    <row r="141" spans="1:9" ht="26.25" customHeight="1" thickBot="1">
      <c r="A141" s="212"/>
      <c r="B141" s="215" t="s">
        <v>847</v>
      </c>
      <c r="C141" s="228" t="s">
        <v>888</v>
      </c>
      <c r="D141" s="240" t="s">
        <v>896</v>
      </c>
      <c r="E141" s="236" t="s">
        <v>875</v>
      </c>
      <c r="F141" s="247" t="s">
        <v>525</v>
      </c>
      <c r="G141" s="227">
        <v>636.29</v>
      </c>
      <c r="H141" s="227">
        <v>636.23</v>
      </c>
      <c r="I141" s="260">
        <f t="shared" si="11"/>
        <v>0.9999057033742477</v>
      </c>
    </row>
    <row r="142" spans="1:9" ht="26.25" hidden="1" thickBot="1">
      <c r="A142" s="229"/>
      <c r="B142" s="221" t="s">
        <v>779</v>
      </c>
      <c r="C142" s="217" t="s">
        <v>876</v>
      </c>
      <c r="D142" s="242" t="s">
        <v>896</v>
      </c>
      <c r="E142" s="239" t="s">
        <v>875</v>
      </c>
      <c r="F142" s="248" t="s">
        <v>801</v>
      </c>
      <c r="G142" s="230"/>
      <c r="H142" s="230"/>
      <c r="I142" s="261" t="e">
        <f t="shared" si="11"/>
        <v>#DIV/0!</v>
      </c>
    </row>
    <row r="143" spans="1:9" ht="13.5" customHeight="1" thickBot="1">
      <c r="A143" s="352" t="s">
        <v>889</v>
      </c>
      <c r="B143" s="353"/>
      <c r="C143" s="353"/>
      <c r="D143" s="353"/>
      <c r="E143" s="353"/>
      <c r="F143" s="353"/>
      <c r="G143" s="231">
        <f>G8+G125</f>
        <v>28692.82</v>
      </c>
      <c r="H143" s="231">
        <f>H8+H125</f>
        <v>27087.980000000003</v>
      </c>
      <c r="I143" s="258">
        <f>H143/G143</f>
        <v>0.9440682372802675</v>
      </c>
    </row>
  </sheetData>
  <sheetProtection/>
  <mergeCells count="6">
    <mergeCell ref="A143:F143"/>
    <mergeCell ref="B8:F8"/>
    <mergeCell ref="B125:F125"/>
    <mergeCell ref="F1:I4"/>
    <mergeCell ref="A5:I5"/>
    <mergeCell ref="A6:I6"/>
  </mergeCells>
  <printOptions/>
  <pageMargins left="0.7874015748031497" right="0.15748031496062992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3"/>
  <sheetViews>
    <sheetView zoomScalePageLayoutView="0" workbookViewId="0" topLeftCell="A49">
      <selection activeCell="O66" sqref="O66"/>
    </sheetView>
  </sheetViews>
  <sheetFormatPr defaultColWidth="9.140625" defaultRowHeight="12.75"/>
  <cols>
    <col min="1" max="1" width="2.8515625" style="265" customWidth="1"/>
    <col min="2" max="2" width="27.00390625" style="278" customWidth="1"/>
    <col min="3" max="3" width="5.57421875" style="279" hidden="1" customWidth="1"/>
    <col min="4" max="4" width="9.57421875" style="279" customWidth="1"/>
    <col min="5" max="5" width="0.5625" style="279" customWidth="1"/>
    <col min="6" max="6" width="4.7109375" style="279" customWidth="1"/>
    <col min="7" max="7" width="3.140625" style="279" customWidth="1"/>
    <col min="8" max="8" width="1.421875" style="279" customWidth="1"/>
    <col min="9" max="9" width="4.57421875" style="279" customWidth="1"/>
    <col min="10" max="10" width="0.5625" style="279" hidden="1" customWidth="1"/>
    <col min="11" max="11" width="10.140625" style="280" customWidth="1"/>
    <col min="12" max="12" width="9.421875" style="265" customWidth="1"/>
    <col min="13" max="13" width="8.421875" style="265" customWidth="1"/>
    <col min="14" max="16384" width="9.140625" style="265" customWidth="1"/>
  </cols>
  <sheetData>
    <row r="1" spans="1:15" ht="15.75">
      <c r="A1" s="262"/>
      <c r="B1" s="263"/>
      <c r="C1" s="264"/>
      <c r="D1" s="264"/>
      <c r="E1" s="380" t="s">
        <v>932</v>
      </c>
      <c r="F1" s="380"/>
      <c r="G1" s="380"/>
      <c r="H1" s="380"/>
      <c r="I1" s="380"/>
      <c r="J1" s="380"/>
      <c r="K1" s="380"/>
      <c r="L1" s="250"/>
      <c r="M1" s="250"/>
      <c r="N1" s="250"/>
      <c r="O1" s="250"/>
    </row>
    <row r="2" spans="1:15" ht="15.75">
      <c r="A2" s="262"/>
      <c r="B2" s="263"/>
      <c r="C2" s="264"/>
      <c r="D2" s="264"/>
      <c r="E2" s="381" t="s">
        <v>913</v>
      </c>
      <c r="F2" s="381"/>
      <c r="G2" s="381"/>
      <c r="H2" s="381"/>
      <c r="I2" s="381"/>
      <c r="J2" s="381"/>
      <c r="K2" s="381"/>
      <c r="L2" s="266"/>
      <c r="M2" s="266"/>
      <c r="N2" s="266"/>
      <c r="O2" s="266"/>
    </row>
    <row r="3" spans="1:15" ht="15">
      <c r="A3" s="382"/>
      <c r="B3" s="382"/>
      <c r="C3" s="383"/>
      <c r="D3" s="383"/>
      <c r="E3" s="284" t="s">
        <v>914</v>
      </c>
      <c r="F3" s="284"/>
      <c r="G3" s="284"/>
      <c r="H3" s="284"/>
      <c r="I3" s="284"/>
      <c r="J3" s="284"/>
      <c r="K3" s="284"/>
      <c r="L3" s="266"/>
      <c r="M3" s="266"/>
      <c r="N3" s="266"/>
      <c r="O3" s="266"/>
    </row>
    <row r="4" spans="1:15" ht="15">
      <c r="A4" s="267"/>
      <c r="B4" s="269"/>
      <c r="C4" s="268"/>
      <c r="D4" s="268"/>
      <c r="E4" s="381" t="s">
        <v>924</v>
      </c>
      <c r="F4" s="381"/>
      <c r="G4" s="381"/>
      <c r="H4" s="381"/>
      <c r="I4" s="381"/>
      <c r="J4" s="381"/>
      <c r="K4" s="381"/>
      <c r="L4" s="270"/>
      <c r="M4" s="266"/>
      <c r="N4" s="266"/>
      <c r="O4" s="266"/>
    </row>
    <row r="5" spans="1:15" ht="27" customHeight="1">
      <c r="A5" s="351" t="s">
        <v>905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271"/>
      <c r="O5" s="271"/>
    </row>
    <row r="6" spans="1:15" ht="36.75" customHeight="1" thickBot="1">
      <c r="A6" s="358" t="s">
        <v>900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271"/>
      <c r="O6" s="271"/>
    </row>
    <row r="7" spans="1:13" ht="64.5" thickBot="1">
      <c r="A7" s="207" t="s">
        <v>770</v>
      </c>
      <c r="B7" s="208" t="s">
        <v>771</v>
      </c>
      <c r="C7" s="209"/>
      <c r="D7" s="378" t="s">
        <v>3</v>
      </c>
      <c r="E7" s="378"/>
      <c r="F7" s="378" t="s">
        <v>915</v>
      </c>
      <c r="G7" s="378"/>
      <c r="H7" s="378"/>
      <c r="I7" s="378" t="s">
        <v>5</v>
      </c>
      <c r="J7" s="379"/>
      <c r="K7" s="272" t="s">
        <v>916</v>
      </c>
      <c r="L7" s="249" t="s">
        <v>925</v>
      </c>
      <c r="M7" s="252" t="s">
        <v>903</v>
      </c>
    </row>
    <row r="8" spans="1:13" ht="32.25" customHeight="1" thickBot="1">
      <c r="A8" s="207" t="s">
        <v>772</v>
      </c>
      <c r="B8" s="354" t="s">
        <v>711</v>
      </c>
      <c r="C8" s="355"/>
      <c r="D8" s="355"/>
      <c r="E8" s="355"/>
      <c r="F8" s="355"/>
      <c r="G8" s="355"/>
      <c r="H8" s="355"/>
      <c r="I8" s="355"/>
      <c r="J8" s="371"/>
      <c r="K8" s="254">
        <f>K9+K34+K39+K52+K63+K93+K101+K112+K123</f>
        <v>14150.4</v>
      </c>
      <c r="L8" s="254">
        <f>L9+L34+L39+L52+L63+L93+L101+L112+L123</f>
        <v>1354.6399999999999</v>
      </c>
      <c r="M8" s="281">
        <f>L8/K8</f>
        <v>0.09573156942559927</v>
      </c>
    </row>
    <row r="9" spans="1:13" ht="29.25" customHeight="1" thickBot="1">
      <c r="A9" s="207"/>
      <c r="B9" s="210" t="s">
        <v>9</v>
      </c>
      <c r="C9" s="211"/>
      <c r="D9" s="369" t="s">
        <v>10</v>
      </c>
      <c r="E9" s="369"/>
      <c r="F9" s="369" t="s">
        <v>11</v>
      </c>
      <c r="G9" s="369"/>
      <c r="H9" s="369"/>
      <c r="I9" s="369" t="s">
        <v>12</v>
      </c>
      <c r="J9" s="369"/>
      <c r="K9" s="273">
        <f>K10+K16+K22+K26+K30</f>
        <v>8181.2699999999995</v>
      </c>
      <c r="L9" s="273">
        <f>L10+L16+L22+L26+L30</f>
        <v>1005.74</v>
      </c>
      <c r="M9" s="281">
        <f aca="true" t="shared" si="0" ref="M9:M72">L9/K9</f>
        <v>0.12293201422273071</v>
      </c>
    </row>
    <row r="10" spans="1:13" ht="77.25" thickBot="1">
      <c r="A10" s="212"/>
      <c r="B10" s="213" t="s">
        <v>773</v>
      </c>
      <c r="C10" s="213"/>
      <c r="D10" s="362" t="s">
        <v>735</v>
      </c>
      <c r="E10" s="362"/>
      <c r="F10" s="362" t="s">
        <v>774</v>
      </c>
      <c r="G10" s="362"/>
      <c r="H10" s="362"/>
      <c r="I10" s="362" t="s">
        <v>775</v>
      </c>
      <c r="J10" s="362"/>
      <c r="K10" s="274">
        <f>K11</f>
        <v>390.1</v>
      </c>
      <c r="L10" s="274">
        <f>L11</f>
        <v>54.98</v>
      </c>
      <c r="M10" s="281">
        <f t="shared" si="0"/>
        <v>0.1409382209689823</v>
      </c>
    </row>
    <row r="11" spans="1:13" ht="72" customHeight="1" thickBot="1">
      <c r="A11" s="212"/>
      <c r="B11" s="214" t="s">
        <v>776</v>
      </c>
      <c r="C11" s="214"/>
      <c r="D11" s="363" t="s">
        <v>735</v>
      </c>
      <c r="E11" s="363"/>
      <c r="F11" s="363" t="s">
        <v>777</v>
      </c>
      <c r="G11" s="363"/>
      <c r="H11" s="363"/>
      <c r="I11" s="363" t="s">
        <v>775</v>
      </c>
      <c r="J11" s="363"/>
      <c r="K11" s="275">
        <f>K12+K14</f>
        <v>390.1</v>
      </c>
      <c r="L11" s="275">
        <f>L12+L14</f>
        <v>54.98</v>
      </c>
      <c r="M11" s="281">
        <f t="shared" si="0"/>
        <v>0.1409382209689823</v>
      </c>
    </row>
    <row r="12" spans="1:13" ht="15.75" customHeight="1" hidden="1" thickBot="1">
      <c r="A12" s="212"/>
      <c r="B12" s="214" t="s">
        <v>16</v>
      </c>
      <c r="C12" s="214"/>
      <c r="D12" s="363" t="s">
        <v>917</v>
      </c>
      <c r="E12" s="363"/>
      <c r="F12" s="363" t="s">
        <v>778</v>
      </c>
      <c r="G12" s="363"/>
      <c r="H12" s="363"/>
      <c r="I12" s="363" t="s">
        <v>775</v>
      </c>
      <c r="J12" s="363"/>
      <c r="K12" s="275"/>
      <c r="L12" s="275"/>
      <c r="M12" s="281" t="e">
        <f t="shared" si="0"/>
        <v>#DIV/0!</v>
      </c>
    </row>
    <row r="13" spans="1:13" ht="0.75" customHeight="1" thickBot="1">
      <c r="A13" s="212"/>
      <c r="B13" s="214" t="s">
        <v>779</v>
      </c>
      <c r="C13" s="214"/>
      <c r="D13" s="363" t="s">
        <v>917</v>
      </c>
      <c r="E13" s="363"/>
      <c r="F13" s="363" t="s">
        <v>778</v>
      </c>
      <c r="G13" s="363"/>
      <c r="H13" s="363"/>
      <c r="I13" s="363">
        <v>500</v>
      </c>
      <c r="J13" s="363"/>
      <c r="K13" s="275"/>
      <c r="L13" s="275"/>
      <c r="M13" s="281" t="e">
        <f t="shared" si="0"/>
        <v>#DIV/0!</v>
      </c>
    </row>
    <row r="14" spans="1:13" ht="39" thickBot="1">
      <c r="A14" s="212"/>
      <c r="B14" s="214" t="s">
        <v>736</v>
      </c>
      <c r="C14" s="214"/>
      <c r="D14" s="363" t="s">
        <v>735</v>
      </c>
      <c r="E14" s="363"/>
      <c r="F14" s="363" t="s">
        <v>780</v>
      </c>
      <c r="G14" s="363"/>
      <c r="H14" s="363"/>
      <c r="I14" s="363" t="s">
        <v>12</v>
      </c>
      <c r="J14" s="363"/>
      <c r="K14" s="275">
        <f>K15</f>
        <v>390.1</v>
      </c>
      <c r="L14" s="275">
        <f>L15</f>
        <v>54.98</v>
      </c>
      <c r="M14" s="281">
        <f t="shared" si="0"/>
        <v>0.1409382209689823</v>
      </c>
    </row>
    <row r="15" spans="1:13" ht="39" thickBot="1">
      <c r="A15" s="212"/>
      <c r="B15" s="215" t="s">
        <v>779</v>
      </c>
      <c r="C15" s="215" t="s">
        <v>781</v>
      </c>
      <c r="D15" s="366" t="s">
        <v>735</v>
      </c>
      <c r="E15" s="366"/>
      <c r="F15" s="366" t="s">
        <v>780</v>
      </c>
      <c r="G15" s="366"/>
      <c r="H15" s="366"/>
      <c r="I15" s="366">
        <v>500</v>
      </c>
      <c r="J15" s="366"/>
      <c r="K15" s="276">
        <v>390.1</v>
      </c>
      <c r="L15" s="276">
        <v>54.98</v>
      </c>
      <c r="M15" s="285">
        <f t="shared" si="0"/>
        <v>0.1409382209689823</v>
      </c>
    </row>
    <row r="16" spans="1:13" ht="102.75" thickBot="1">
      <c r="A16" s="212"/>
      <c r="B16" s="213" t="s">
        <v>782</v>
      </c>
      <c r="C16" s="213"/>
      <c r="D16" s="362" t="s">
        <v>15</v>
      </c>
      <c r="E16" s="362"/>
      <c r="F16" s="362" t="s">
        <v>783</v>
      </c>
      <c r="G16" s="362"/>
      <c r="H16" s="362"/>
      <c r="I16" s="362" t="s">
        <v>775</v>
      </c>
      <c r="J16" s="362"/>
      <c r="K16" s="274">
        <f>K17</f>
        <v>6978.099999999999</v>
      </c>
      <c r="L16" s="274">
        <f>L17</f>
        <v>907.0699999999999</v>
      </c>
      <c r="M16" s="281">
        <f t="shared" si="0"/>
        <v>0.12998810564480304</v>
      </c>
    </row>
    <row r="17" spans="1:13" ht="77.25" thickBot="1">
      <c r="A17" s="212"/>
      <c r="B17" s="214" t="s">
        <v>776</v>
      </c>
      <c r="C17" s="214"/>
      <c r="D17" s="363" t="s">
        <v>15</v>
      </c>
      <c r="E17" s="363"/>
      <c r="F17" s="363" t="s">
        <v>777</v>
      </c>
      <c r="G17" s="363"/>
      <c r="H17" s="363"/>
      <c r="I17" s="363" t="s">
        <v>12</v>
      </c>
      <c r="J17" s="363"/>
      <c r="K17" s="275">
        <f>K18+K20</f>
        <v>6978.099999999999</v>
      </c>
      <c r="L17" s="275">
        <f>L18+L20</f>
        <v>907.0699999999999</v>
      </c>
      <c r="M17" s="281">
        <f t="shared" si="0"/>
        <v>0.12998810564480304</v>
      </c>
    </row>
    <row r="18" spans="1:13" ht="16.5" thickBot="1">
      <c r="A18" s="212"/>
      <c r="B18" s="214" t="s">
        <v>16</v>
      </c>
      <c r="C18" s="214"/>
      <c r="D18" s="363" t="s">
        <v>15</v>
      </c>
      <c r="E18" s="363"/>
      <c r="F18" s="363" t="s">
        <v>778</v>
      </c>
      <c r="G18" s="363"/>
      <c r="H18" s="363"/>
      <c r="I18" s="363" t="s">
        <v>12</v>
      </c>
      <c r="J18" s="363"/>
      <c r="K18" s="275">
        <f>K19</f>
        <v>6094.7</v>
      </c>
      <c r="L18" s="275">
        <f>L19</f>
        <v>777.78</v>
      </c>
      <c r="M18" s="281">
        <f t="shared" si="0"/>
        <v>0.12761579733210823</v>
      </c>
    </row>
    <row r="19" spans="1:13" ht="39" thickBot="1">
      <c r="A19" s="212"/>
      <c r="B19" s="215" t="s">
        <v>779</v>
      </c>
      <c r="C19" s="215" t="s">
        <v>784</v>
      </c>
      <c r="D19" s="366" t="s">
        <v>15</v>
      </c>
      <c r="E19" s="366"/>
      <c r="F19" s="366" t="s">
        <v>778</v>
      </c>
      <c r="G19" s="366"/>
      <c r="H19" s="366"/>
      <c r="I19" s="366">
        <v>500</v>
      </c>
      <c r="J19" s="366"/>
      <c r="K19" s="276">
        <v>6094.7</v>
      </c>
      <c r="L19" s="276">
        <v>777.78</v>
      </c>
      <c r="M19" s="285">
        <f t="shared" si="0"/>
        <v>0.12761579733210823</v>
      </c>
    </row>
    <row r="20" spans="1:13" ht="51.75" thickBot="1">
      <c r="A20" s="212"/>
      <c r="B20" s="214" t="s">
        <v>785</v>
      </c>
      <c r="C20" s="214"/>
      <c r="D20" s="363" t="s">
        <v>15</v>
      </c>
      <c r="E20" s="363"/>
      <c r="F20" s="363" t="s">
        <v>786</v>
      </c>
      <c r="G20" s="363"/>
      <c r="H20" s="363"/>
      <c r="I20" s="363" t="s">
        <v>12</v>
      </c>
      <c r="J20" s="363"/>
      <c r="K20" s="275">
        <f>K21</f>
        <v>883.4</v>
      </c>
      <c r="L20" s="275">
        <f>L21</f>
        <v>129.29</v>
      </c>
      <c r="M20" s="281">
        <f t="shared" si="0"/>
        <v>0.14635499207606972</v>
      </c>
    </row>
    <row r="21" spans="1:13" ht="39" thickBot="1">
      <c r="A21" s="212"/>
      <c r="B21" s="215" t="s">
        <v>779</v>
      </c>
      <c r="C21" s="215" t="s">
        <v>787</v>
      </c>
      <c r="D21" s="366" t="s">
        <v>15</v>
      </c>
      <c r="E21" s="366"/>
      <c r="F21" s="366" t="s">
        <v>786</v>
      </c>
      <c r="G21" s="366"/>
      <c r="H21" s="366"/>
      <c r="I21" s="366">
        <v>500</v>
      </c>
      <c r="J21" s="366"/>
      <c r="K21" s="276">
        <v>883.4</v>
      </c>
      <c r="L21" s="276">
        <v>129.29</v>
      </c>
      <c r="M21" s="285">
        <f t="shared" si="0"/>
        <v>0.14635499207606972</v>
      </c>
    </row>
    <row r="22" spans="1:13" ht="25.5" customHeight="1" thickBot="1">
      <c r="A22" s="212"/>
      <c r="B22" s="213" t="s">
        <v>906</v>
      </c>
      <c r="C22" s="213"/>
      <c r="D22" s="368" t="s">
        <v>918</v>
      </c>
      <c r="E22" s="376"/>
      <c r="F22" s="368" t="s">
        <v>11</v>
      </c>
      <c r="G22" s="377"/>
      <c r="H22" s="376"/>
      <c r="I22" s="368" t="s">
        <v>12</v>
      </c>
      <c r="J22" s="376"/>
      <c r="K22" s="274">
        <f aca="true" t="shared" si="1" ref="K22:L24">K23</f>
        <v>300</v>
      </c>
      <c r="L22" s="274">
        <f t="shared" si="1"/>
        <v>0</v>
      </c>
      <c r="M22" s="281">
        <f t="shared" si="0"/>
        <v>0</v>
      </c>
    </row>
    <row r="23" spans="1:13" ht="15.75" customHeight="1" thickBot="1">
      <c r="A23" s="212"/>
      <c r="B23" s="214" t="s">
        <v>907</v>
      </c>
      <c r="C23" s="214"/>
      <c r="D23" s="363" t="s">
        <v>918</v>
      </c>
      <c r="E23" s="363"/>
      <c r="F23" s="363" t="s">
        <v>908</v>
      </c>
      <c r="G23" s="363"/>
      <c r="H23" s="363"/>
      <c r="I23" s="363" t="s">
        <v>12</v>
      </c>
      <c r="J23" s="363"/>
      <c r="K23" s="275">
        <f t="shared" si="1"/>
        <v>300</v>
      </c>
      <c r="L23" s="275">
        <f t="shared" si="1"/>
        <v>0</v>
      </c>
      <c r="M23" s="281">
        <f t="shared" si="0"/>
        <v>0</v>
      </c>
    </row>
    <row r="24" spans="1:13" ht="25.5" customHeight="1" thickBot="1">
      <c r="A24" s="212"/>
      <c r="B24" s="214" t="s">
        <v>909</v>
      </c>
      <c r="C24" s="214"/>
      <c r="D24" s="363" t="s">
        <v>918</v>
      </c>
      <c r="E24" s="363"/>
      <c r="F24" s="363" t="s">
        <v>910</v>
      </c>
      <c r="G24" s="363"/>
      <c r="H24" s="363"/>
      <c r="I24" s="363" t="s">
        <v>12</v>
      </c>
      <c r="J24" s="363"/>
      <c r="K24" s="275">
        <f t="shared" si="1"/>
        <v>300</v>
      </c>
      <c r="L24" s="275">
        <f t="shared" si="1"/>
        <v>0</v>
      </c>
      <c r="M24" s="281">
        <f t="shared" si="0"/>
        <v>0</v>
      </c>
    </row>
    <row r="25" spans="1:13" ht="15.75" customHeight="1" thickBot="1">
      <c r="A25" s="212"/>
      <c r="B25" s="215" t="s">
        <v>790</v>
      </c>
      <c r="C25" s="215"/>
      <c r="D25" s="366" t="s">
        <v>918</v>
      </c>
      <c r="E25" s="366"/>
      <c r="F25" s="366" t="s">
        <v>910</v>
      </c>
      <c r="G25" s="366"/>
      <c r="H25" s="366"/>
      <c r="I25" s="366" t="s">
        <v>801</v>
      </c>
      <c r="J25" s="366"/>
      <c r="K25" s="276">
        <v>300</v>
      </c>
      <c r="L25" s="276"/>
      <c r="M25" s="285">
        <f t="shared" si="0"/>
        <v>0</v>
      </c>
    </row>
    <row r="26" spans="1:13" ht="16.5" thickBot="1">
      <c r="A26" s="212"/>
      <c r="B26" s="213" t="s">
        <v>465</v>
      </c>
      <c r="C26" s="213"/>
      <c r="D26" s="362" t="s">
        <v>696</v>
      </c>
      <c r="E26" s="362"/>
      <c r="F26" s="362" t="s">
        <v>11</v>
      </c>
      <c r="G26" s="362"/>
      <c r="H26" s="362"/>
      <c r="I26" s="362" t="s">
        <v>12</v>
      </c>
      <c r="J26" s="362"/>
      <c r="K26" s="274">
        <f aca="true" t="shared" si="2" ref="K26:L28">K27</f>
        <v>183.07</v>
      </c>
      <c r="L26" s="274">
        <f t="shared" si="2"/>
        <v>0</v>
      </c>
      <c r="M26" s="281">
        <f t="shared" si="0"/>
        <v>0</v>
      </c>
    </row>
    <row r="27" spans="1:13" ht="16.5" thickBot="1">
      <c r="A27" s="212"/>
      <c r="B27" s="214" t="s">
        <v>465</v>
      </c>
      <c r="C27" s="214"/>
      <c r="D27" s="363" t="s">
        <v>696</v>
      </c>
      <c r="E27" s="363"/>
      <c r="F27" s="363" t="s">
        <v>466</v>
      </c>
      <c r="G27" s="363"/>
      <c r="H27" s="363"/>
      <c r="I27" s="363" t="s">
        <v>12</v>
      </c>
      <c r="J27" s="363"/>
      <c r="K27" s="275">
        <f t="shared" si="2"/>
        <v>183.07</v>
      </c>
      <c r="L27" s="275">
        <f t="shared" si="2"/>
        <v>0</v>
      </c>
      <c r="M27" s="281">
        <f t="shared" si="0"/>
        <v>0</v>
      </c>
    </row>
    <row r="28" spans="1:13" ht="26.25" thickBot="1">
      <c r="A28" s="212"/>
      <c r="B28" s="214" t="s">
        <v>788</v>
      </c>
      <c r="C28" s="214"/>
      <c r="D28" s="363" t="s">
        <v>696</v>
      </c>
      <c r="E28" s="363"/>
      <c r="F28" s="363" t="s">
        <v>789</v>
      </c>
      <c r="G28" s="363"/>
      <c r="H28" s="363"/>
      <c r="I28" s="363" t="s">
        <v>12</v>
      </c>
      <c r="J28" s="363"/>
      <c r="K28" s="275">
        <f t="shared" si="2"/>
        <v>183.07</v>
      </c>
      <c r="L28" s="275">
        <f t="shared" si="2"/>
        <v>0</v>
      </c>
      <c r="M28" s="281">
        <f t="shared" si="0"/>
        <v>0</v>
      </c>
    </row>
    <row r="29" spans="1:13" ht="16.5" thickBot="1">
      <c r="A29" s="212"/>
      <c r="B29" s="215" t="s">
        <v>790</v>
      </c>
      <c r="C29" s="215"/>
      <c r="D29" s="366" t="s">
        <v>696</v>
      </c>
      <c r="E29" s="366"/>
      <c r="F29" s="366" t="s">
        <v>789</v>
      </c>
      <c r="G29" s="366"/>
      <c r="H29" s="366"/>
      <c r="I29" s="366" t="s">
        <v>146</v>
      </c>
      <c r="J29" s="366"/>
      <c r="K29" s="276">
        <v>183.07</v>
      </c>
      <c r="L29" s="276"/>
      <c r="M29" s="285">
        <f t="shared" si="0"/>
        <v>0</v>
      </c>
    </row>
    <row r="30" spans="1:13" ht="26.25" thickBot="1">
      <c r="A30" s="212"/>
      <c r="B30" s="213" t="s">
        <v>399</v>
      </c>
      <c r="C30" s="213"/>
      <c r="D30" s="362" t="s">
        <v>890</v>
      </c>
      <c r="E30" s="362"/>
      <c r="F30" s="362" t="s">
        <v>492</v>
      </c>
      <c r="G30" s="362"/>
      <c r="H30" s="362"/>
      <c r="I30" s="362" t="s">
        <v>775</v>
      </c>
      <c r="J30" s="362"/>
      <c r="K30" s="274">
        <f aca="true" t="shared" si="3" ref="K30:L32">K31</f>
        <v>330</v>
      </c>
      <c r="L30" s="274">
        <f t="shared" si="3"/>
        <v>43.69</v>
      </c>
      <c r="M30" s="281">
        <f t="shared" si="0"/>
        <v>0.1323939393939394</v>
      </c>
    </row>
    <row r="31" spans="1:13" ht="51.75" thickBot="1">
      <c r="A31" s="212"/>
      <c r="B31" s="214" t="s">
        <v>557</v>
      </c>
      <c r="C31" s="214"/>
      <c r="D31" s="363" t="s">
        <v>890</v>
      </c>
      <c r="E31" s="363"/>
      <c r="F31" s="363" t="s">
        <v>558</v>
      </c>
      <c r="G31" s="363"/>
      <c r="H31" s="363"/>
      <c r="I31" s="363" t="s">
        <v>12</v>
      </c>
      <c r="J31" s="363"/>
      <c r="K31" s="275">
        <f t="shared" si="3"/>
        <v>330</v>
      </c>
      <c r="L31" s="275">
        <f t="shared" si="3"/>
        <v>43.69</v>
      </c>
      <c r="M31" s="281">
        <f t="shared" si="0"/>
        <v>0.1323939393939394</v>
      </c>
    </row>
    <row r="32" spans="1:13" ht="26.25" thickBot="1">
      <c r="A32" s="212"/>
      <c r="B32" s="214" t="s">
        <v>791</v>
      </c>
      <c r="C32" s="214"/>
      <c r="D32" s="363" t="s">
        <v>890</v>
      </c>
      <c r="E32" s="363"/>
      <c r="F32" s="363" t="s">
        <v>792</v>
      </c>
      <c r="G32" s="363"/>
      <c r="H32" s="363"/>
      <c r="I32" s="363" t="s">
        <v>12</v>
      </c>
      <c r="J32" s="363"/>
      <c r="K32" s="275">
        <f t="shared" si="3"/>
        <v>330</v>
      </c>
      <c r="L32" s="275">
        <f t="shared" si="3"/>
        <v>43.69</v>
      </c>
      <c r="M32" s="281">
        <f t="shared" si="0"/>
        <v>0.1323939393939394</v>
      </c>
    </row>
    <row r="33" spans="1:13" ht="27.75" customHeight="1" thickBot="1">
      <c r="A33" s="212"/>
      <c r="B33" s="215" t="s">
        <v>779</v>
      </c>
      <c r="C33" s="215" t="s">
        <v>793</v>
      </c>
      <c r="D33" s="366" t="s">
        <v>890</v>
      </c>
      <c r="E33" s="366"/>
      <c r="F33" s="366" t="s">
        <v>792</v>
      </c>
      <c r="G33" s="366"/>
      <c r="H33" s="366"/>
      <c r="I33" s="366">
        <v>500</v>
      </c>
      <c r="J33" s="366"/>
      <c r="K33" s="276">
        <v>330</v>
      </c>
      <c r="L33" s="276">
        <v>43.69</v>
      </c>
      <c r="M33" s="285">
        <f t="shared" si="0"/>
        <v>0.1323939393939394</v>
      </c>
    </row>
    <row r="34" spans="1:13" ht="16.5" thickBot="1">
      <c r="A34" s="212"/>
      <c r="B34" s="213" t="s">
        <v>794</v>
      </c>
      <c r="C34" s="213"/>
      <c r="D34" s="362" t="s">
        <v>457</v>
      </c>
      <c r="E34" s="362"/>
      <c r="F34" s="362" t="s">
        <v>492</v>
      </c>
      <c r="G34" s="362"/>
      <c r="H34" s="362"/>
      <c r="I34" s="362" t="s">
        <v>775</v>
      </c>
      <c r="J34" s="362"/>
      <c r="K34" s="274">
        <f aca="true" t="shared" si="4" ref="K34:L37">K35</f>
        <v>266.4</v>
      </c>
      <c r="L34" s="274">
        <f t="shared" si="4"/>
        <v>65.8</v>
      </c>
      <c r="M34" s="281">
        <f t="shared" si="0"/>
        <v>0.246996996996997</v>
      </c>
    </row>
    <row r="35" spans="1:13" ht="26.25" thickBot="1">
      <c r="A35" s="212"/>
      <c r="B35" s="213" t="s">
        <v>795</v>
      </c>
      <c r="C35" s="213"/>
      <c r="D35" s="362" t="s">
        <v>891</v>
      </c>
      <c r="E35" s="362"/>
      <c r="F35" s="362" t="s">
        <v>11</v>
      </c>
      <c r="G35" s="362"/>
      <c r="H35" s="362"/>
      <c r="I35" s="362" t="s">
        <v>12</v>
      </c>
      <c r="J35" s="362"/>
      <c r="K35" s="274">
        <f t="shared" si="4"/>
        <v>266.4</v>
      </c>
      <c r="L35" s="274">
        <f t="shared" si="4"/>
        <v>65.8</v>
      </c>
      <c r="M35" s="281">
        <f t="shared" si="0"/>
        <v>0.246996996996997</v>
      </c>
    </row>
    <row r="36" spans="1:13" ht="26.25" thickBot="1">
      <c r="A36" s="212"/>
      <c r="B36" s="214" t="s">
        <v>796</v>
      </c>
      <c r="C36" s="214"/>
      <c r="D36" s="363" t="s">
        <v>891</v>
      </c>
      <c r="E36" s="363"/>
      <c r="F36" s="363" t="s">
        <v>17</v>
      </c>
      <c r="G36" s="363"/>
      <c r="H36" s="363"/>
      <c r="I36" s="363" t="s">
        <v>12</v>
      </c>
      <c r="J36" s="363"/>
      <c r="K36" s="275">
        <f t="shared" si="4"/>
        <v>266.4</v>
      </c>
      <c r="L36" s="275">
        <f t="shared" si="4"/>
        <v>65.8</v>
      </c>
      <c r="M36" s="281">
        <f t="shared" si="0"/>
        <v>0.246996996996997</v>
      </c>
    </row>
    <row r="37" spans="1:13" ht="51.75" thickBot="1">
      <c r="A37" s="212"/>
      <c r="B37" s="214" t="s">
        <v>797</v>
      </c>
      <c r="C37" s="214"/>
      <c r="D37" s="363" t="s">
        <v>891</v>
      </c>
      <c r="E37" s="363"/>
      <c r="F37" s="363" t="s">
        <v>798</v>
      </c>
      <c r="G37" s="363"/>
      <c r="H37" s="363"/>
      <c r="I37" s="363" t="s">
        <v>12</v>
      </c>
      <c r="J37" s="363"/>
      <c r="K37" s="275">
        <f t="shared" si="4"/>
        <v>266.4</v>
      </c>
      <c r="L37" s="275">
        <f t="shared" si="4"/>
        <v>65.8</v>
      </c>
      <c r="M37" s="281">
        <f t="shared" si="0"/>
        <v>0.246996996996997</v>
      </c>
    </row>
    <row r="38" spans="1:13" ht="39" thickBot="1">
      <c r="A38" s="212"/>
      <c r="B38" s="215" t="s">
        <v>799</v>
      </c>
      <c r="C38" s="215" t="s">
        <v>800</v>
      </c>
      <c r="D38" s="366" t="s">
        <v>891</v>
      </c>
      <c r="E38" s="366"/>
      <c r="F38" s="366" t="s">
        <v>798</v>
      </c>
      <c r="G38" s="366"/>
      <c r="H38" s="366"/>
      <c r="I38" s="366" t="s">
        <v>801</v>
      </c>
      <c r="J38" s="366"/>
      <c r="K38" s="276">
        <v>266.4</v>
      </c>
      <c r="L38" s="276">
        <v>65.8</v>
      </c>
      <c r="M38" s="285">
        <f t="shared" si="0"/>
        <v>0.246996996996997</v>
      </c>
    </row>
    <row r="39" spans="1:13" ht="39" thickBot="1">
      <c r="A39" s="212"/>
      <c r="B39" s="213" t="s">
        <v>233</v>
      </c>
      <c r="C39" s="213"/>
      <c r="D39" s="362" t="s">
        <v>234</v>
      </c>
      <c r="E39" s="362"/>
      <c r="F39" s="362" t="s">
        <v>11</v>
      </c>
      <c r="G39" s="362"/>
      <c r="H39" s="362"/>
      <c r="I39" s="362" t="s">
        <v>12</v>
      </c>
      <c r="J39" s="362"/>
      <c r="K39" s="274">
        <f>K40+K47</f>
        <v>61</v>
      </c>
      <c r="L39" s="274">
        <f>L40+L47</f>
        <v>0</v>
      </c>
      <c r="M39" s="281">
        <f t="shared" si="0"/>
        <v>0</v>
      </c>
    </row>
    <row r="40" spans="1:13" ht="64.5" thickBot="1">
      <c r="A40" s="212"/>
      <c r="B40" s="213" t="s">
        <v>802</v>
      </c>
      <c r="C40" s="213"/>
      <c r="D40" s="362" t="s">
        <v>527</v>
      </c>
      <c r="E40" s="362"/>
      <c r="F40" s="362" t="s">
        <v>30</v>
      </c>
      <c r="G40" s="362"/>
      <c r="H40" s="362"/>
      <c r="I40" s="362" t="s">
        <v>12</v>
      </c>
      <c r="J40" s="362"/>
      <c r="K40" s="274">
        <f>K41+K44</f>
        <v>11</v>
      </c>
      <c r="L40" s="274">
        <f>L41+L44</f>
        <v>0</v>
      </c>
      <c r="M40" s="281">
        <f t="shared" si="0"/>
        <v>0</v>
      </c>
    </row>
    <row r="41" spans="1:13" ht="51.75" thickBot="1">
      <c r="A41" s="212"/>
      <c r="B41" s="214" t="s">
        <v>469</v>
      </c>
      <c r="C41" s="214"/>
      <c r="D41" s="363" t="s">
        <v>527</v>
      </c>
      <c r="E41" s="363"/>
      <c r="F41" s="363" t="s">
        <v>470</v>
      </c>
      <c r="G41" s="363"/>
      <c r="H41" s="363"/>
      <c r="I41" s="363" t="s">
        <v>12</v>
      </c>
      <c r="J41" s="363"/>
      <c r="K41" s="275">
        <f>K42</f>
        <v>5.5</v>
      </c>
      <c r="L41" s="275">
        <f>L42</f>
        <v>0</v>
      </c>
      <c r="M41" s="281">
        <f t="shared" si="0"/>
        <v>0</v>
      </c>
    </row>
    <row r="42" spans="1:13" ht="64.5" thickBot="1">
      <c r="A42" s="212"/>
      <c r="B42" s="214" t="s">
        <v>471</v>
      </c>
      <c r="C42" s="214"/>
      <c r="D42" s="363" t="s">
        <v>527</v>
      </c>
      <c r="E42" s="363"/>
      <c r="F42" s="363" t="s">
        <v>803</v>
      </c>
      <c r="G42" s="363"/>
      <c r="H42" s="363"/>
      <c r="I42" s="363" t="s">
        <v>12</v>
      </c>
      <c r="J42" s="363"/>
      <c r="K42" s="275">
        <f>K43</f>
        <v>5.5</v>
      </c>
      <c r="L42" s="275">
        <f>L43</f>
        <v>0</v>
      </c>
      <c r="M42" s="281">
        <f t="shared" si="0"/>
        <v>0</v>
      </c>
    </row>
    <row r="43" spans="1:13" ht="37.5" customHeight="1" thickBot="1">
      <c r="A43" s="212"/>
      <c r="B43" s="215" t="s">
        <v>804</v>
      </c>
      <c r="C43" s="215" t="s">
        <v>805</v>
      </c>
      <c r="D43" s="366" t="s">
        <v>527</v>
      </c>
      <c r="E43" s="366"/>
      <c r="F43" s="366" t="s">
        <v>803</v>
      </c>
      <c r="G43" s="366"/>
      <c r="H43" s="366"/>
      <c r="I43" s="366" t="s">
        <v>801</v>
      </c>
      <c r="J43" s="366"/>
      <c r="K43" s="276">
        <v>5.5</v>
      </c>
      <c r="L43" s="276"/>
      <c r="M43" s="285">
        <f t="shared" si="0"/>
        <v>0</v>
      </c>
    </row>
    <row r="44" spans="1:13" ht="26.25" thickBot="1">
      <c r="A44" s="212"/>
      <c r="B44" s="214" t="s">
        <v>620</v>
      </c>
      <c r="C44" s="214"/>
      <c r="D44" s="363" t="s">
        <v>527</v>
      </c>
      <c r="E44" s="363"/>
      <c r="F44" s="363" t="s">
        <v>618</v>
      </c>
      <c r="G44" s="363"/>
      <c r="H44" s="363"/>
      <c r="I44" s="363" t="s">
        <v>12</v>
      </c>
      <c r="J44" s="363"/>
      <c r="K44" s="275">
        <f>K45</f>
        <v>5.5</v>
      </c>
      <c r="L44" s="275">
        <f>L45</f>
        <v>0</v>
      </c>
      <c r="M44" s="281">
        <f t="shared" si="0"/>
        <v>0</v>
      </c>
    </row>
    <row r="45" spans="1:13" ht="37.5" customHeight="1" thickBot="1">
      <c r="A45" s="212"/>
      <c r="B45" s="214" t="s">
        <v>806</v>
      </c>
      <c r="C45" s="214"/>
      <c r="D45" s="363" t="s">
        <v>527</v>
      </c>
      <c r="E45" s="363"/>
      <c r="F45" s="363" t="s">
        <v>807</v>
      </c>
      <c r="G45" s="363"/>
      <c r="H45" s="363"/>
      <c r="I45" s="363" t="s">
        <v>12</v>
      </c>
      <c r="J45" s="363"/>
      <c r="K45" s="275">
        <f>K46</f>
        <v>5.5</v>
      </c>
      <c r="L45" s="275">
        <f>L46</f>
        <v>0</v>
      </c>
      <c r="M45" s="281">
        <f t="shared" si="0"/>
        <v>0</v>
      </c>
    </row>
    <row r="46" spans="1:13" ht="64.5" thickBot="1">
      <c r="A46" s="212"/>
      <c r="B46" s="215" t="s">
        <v>804</v>
      </c>
      <c r="C46" s="215" t="s">
        <v>808</v>
      </c>
      <c r="D46" s="366" t="s">
        <v>527</v>
      </c>
      <c r="E46" s="366"/>
      <c r="F46" s="366" t="s">
        <v>807</v>
      </c>
      <c r="G46" s="366"/>
      <c r="H46" s="366"/>
      <c r="I46" s="366" t="s">
        <v>801</v>
      </c>
      <c r="J46" s="366"/>
      <c r="K46" s="276">
        <v>5.5</v>
      </c>
      <c r="L46" s="276"/>
      <c r="M46" s="285">
        <f t="shared" si="0"/>
        <v>0</v>
      </c>
    </row>
    <row r="47" spans="1:13" ht="26.25" thickBot="1">
      <c r="A47" s="212"/>
      <c r="B47" s="213" t="s">
        <v>809</v>
      </c>
      <c r="C47" s="213"/>
      <c r="D47" s="362" t="s">
        <v>236</v>
      </c>
      <c r="E47" s="362"/>
      <c r="F47" s="362" t="s">
        <v>30</v>
      </c>
      <c r="G47" s="362"/>
      <c r="H47" s="362"/>
      <c r="I47" s="362" t="s">
        <v>12</v>
      </c>
      <c r="J47" s="362"/>
      <c r="K47" s="274">
        <f>K48</f>
        <v>50</v>
      </c>
      <c r="L47" s="274">
        <f>L48</f>
        <v>0</v>
      </c>
      <c r="M47" s="281">
        <f t="shared" si="0"/>
        <v>0</v>
      </c>
    </row>
    <row r="48" spans="1:13" ht="64.5" thickBot="1">
      <c r="A48" s="212"/>
      <c r="B48" s="214" t="s">
        <v>804</v>
      </c>
      <c r="C48" s="214"/>
      <c r="D48" s="363" t="s">
        <v>236</v>
      </c>
      <c r="E48" s="363"/>
      <c r="F48" s="363" t="s">
        <v>810</v>
      </c>
      <c r="G48" s="363"/>
      <c r="H48" s="363"/>
      <c r="I48" s="363" t="s">
        <v>12</v>
      </c>
      <c r="J48" s="363"/>
      <c r="K48" s="275">
        <f>K49</f>
        <v>50</v>
      </c>
      <c r="L48" s="275">
        <f>L49</f>
        <v>0</v>
      </c>
      <c r="M48" s="281">
        <f t="shared" si="0"/>
        <v>0</v>
      </c>
    </row>
    <row r="49" spans="1:13" ht="35.25" customHeight="1" thickBot="1">
      <c r="A49" s="212"/>
      <c r="B49" s="214" t="s">
        <v>804</v>
      </c>
      <c r="C49" s="214"/>
      <c r="D49" s="363" t="s">
        <v>236</v>
      </c>
      <c r="E49" s="363"/>
      <c r="F49" s="363" t="s">
        <v>810</v>
      </c>
      <c r="G49" s="363"/>
      <c r="H49" s="363"/>
      <c r="I49" s="363" t="s">
        <v>12</v>
      </c>
      <c r="J49" s="363"/>
      <c r="K49" s="275">
        <f>K50+K51</f>
        <v>50</v>
      </c>
      <c r="L49" s="275">
        <f>L50+L51</f>
        <v>0</v>
      </c>
      <c r="M49" s="281">
        <f t="shared" si="0"/>
        <v>0</v>
      </c>
    </row>
    <row r="50" spans="1:13" ht="48.75" customHeight="1" thickBot="1">
      <c r="A50" s="212"/>
      <c r="B50" s="215" t="s">
        <v>804</v>
      </c>
      <c r="C50" s="215"/>
      <c r="D50" s="366" t="s">
        <v>236</v>
      </c>
      <c r="E50" s="366"/>
      <c r="F50" s="366" t="s">
        <v>810</v>
      </c>
      <c r="G50" s="366"/>
      <c r="H50" s="366"/>
      <c r="I50" s="366" t="s">
        <v>154</v>
      </c>
      <c r="J50" s="366"/>
      <c r="K50" s="276">
        <v>50</v>
      </c>
      <c r="L50" s="276"/>
      <c r="M50" s="285">
        <f t="shared" si="0"/>
        <v>0</v>
      </c>
    </row>
    <row r="51" spans="1:13" ht="30.75" customHeight="1" hidden="1" thickBot="1">
      <c r="A51" s="212"/>
      <c r="B51" s="216" t="s">
        <v>799</v>
      </c>
      <c r="C51" s="215" t="s">
        <v>811</v>
      </c>
      <c r="D51" s="374" t="s">
        <v>919</v>
      </c>
      <c r="E51" s="374"/>
      <c r="F51" s="375" t="s">
        <v>812</v>
      </c>
      <c r="G51" s="375"/>
      <c r="H51" s="375"/>
      <c r="I51" s="366" t="s">
        <v>801</v>
      </c>
      <c r="J51" s="366"/>
      <c r="K51" s="276"/>
      <c r="L51" s="276"/>
      <c r="M51" s="281" t="e">
        <f t="shared" si="0"/>
        <v>#DIV/0!</v>
      </c>
    </row>
    <row r="52" spans="1:13" ht="16.5" thickBot="1">
      <c r="A52" s="212"/>
      <c r="B52" s="213" t="s">
        <v>813</v>
      </c>
      <c r="C52" s="213"/>
      <c r="D52" s="362" t="s">
        <v>454</v>
      </c>
      <c r="E52" s="362"/>
      <c r="F52" s="362" t="s">
        <v>11</v>
      </c>
      <c r="G52" s="362"/>
      <c r="H52" s="362"/>
      <c r="I52" s="362" t="s">
        <v>12</v>
      </c>
      <c r="J52" s="362"/>
      <c r="K52" s="274">
        <f>K53+K57+K60</f>
        <v>810</v>
      </c>
      <c r="L52" s="274">
        <f>L53+L57+L60</f>
        <v>6</v>
      </c>
      <c r="M52" s="281">
        <f t="shared" si="0"/>
        <v>0.007407407407407408</v>
      </c>
    </row>
    <row r="53" spans="1:13" ht="26.25" thickBot="1">
      <c r="A53" s="212"/>
      <c r="B53" s="213" t="s">
        <v>814</v>
      </c>
      <c r="C53" s="213"/>
      <c r="D53" s="362" t="s">
        <v>569</v>
      </c>
      <c r="E53" s="362"/>
      <c r="F53" s="362" t="s">
        <v>11</v>
      </c>
      <c r="G53" s="362"/>
      <c r="H53" s="362"/>
      <c r="I53" s="362" t="s">
        <v>12</v>
      </c>
      <c r="J53" s="362"/>
      <c r="K53" s="274">
        <f aca="true" t="shared" si="5" ref="K53:L55">K54</f>
        <v>10</v>
      </c>
      <c r="L53" s="274">
        <f t="shared" si="5"/>
        <v>0</v>
      </c>
      <c r="M53" s="281">
        <f t="shared" si="0"/>
        <v>0</v>
      </c>
    </row>
    <row r="54" spans="1:13" ht="26.25" thickBot="1">
      <c r="A54" s="212"/>
      <c r="B54" s="214" t="s">
        <v>570</v>
      </c>
      <c r="C54" s="213"/>
      <c r="D54" s="363" t="s">
        <v>569</v>
      </c>
      <c r="E54" s="363"/>
      <c r="F54" s="363" t="s">
        <v>572</v>
      </c>
      <c r="G54" s="363"/>
      <c r="H54" s="363"/>
      <c r="I54" s="363" t="s">
        <v>12</v>
      </c>
      <c r="J54" s="363"/>
      <c r="K54" s="275">
        <f t="shared" si="5"/>
        <v>10</v>
      </c>
      <c r="L54" s="275">
        <f t="shared" si="5"/>
        <v>0</v>
      </c>
      <c r="M54" s="281">
        <f t="shared" si="0"/>
        <v>0</v>
      </c>
    </row>
    <row r="55" spans="1:13" ht="26.25" thickBot="1">
      <c r="A55" s="212"/>
      <c r="B55" s="214" t="s">
        <v>815</v>
      </c>
      <c r="C55" s="214"/>
      <c r="D55" s="363" t="s">
        <v>569</v>
      </c>
      <c r="E55" s="363"/>
      <c r="F55" s="363" t="s">
        <v>816</v>
      </c>
      <c r="G55" s="363"/>
      <c r="H55" s="363"/>
      <c r="I55" s="363" t="s">
        <v>12</v>
      </c>
      <c r="J55" s="363"/>
      <c r="K55" s="275">
        <f t="shared" si="5"/>
        <v>10</v>
      </c>
      <c r="L55" s="275">
        <f t="shared" si="5"/>
        <v>0</v>
      </c>
      <c r="M55" s="281">
        <f t="shared" si="0"/>
        <v>0</v>
      </c>
    </row>
    <row r="56" spans="1:13" ht="26.25" customHeight="1" thickBot="1">
      <c r="A56" s="212"/>
      <c r="B56" s="215" t="s">
        <v>817</v>
      </c>
      <c r="C56" s="217" t="s">
        <v>931</v>
      </c>
      <c r="D56" s="366" t="s">
        <v>569</v>
      </c>
      <c r="E56" s="366"/>
      <c r="F56" s="366" t="s">
        <v>816</v>
      </c>
      <c r="G56" s="366"/>
      <c r="H56" s="366"/>
      <c r="I56" s="366" t="s">
        <v>86</v>
      </c>
      <c r="J56" s="366"/>
      <c r="K56" s="276">
        <v>10</v>
      </c>
      <c r="L56" s="276"/>
      <c r="M56" s="285">
        <f t="shared" si="0"/>
        <v>0</v>
      </c>
    </row>
    <row r="57" spans="1:13" ht="15.75" customHeight="1" hidden="1" thickBot="1">
      <c r="A57" s="212"/>
      <c r="B57" s="213" t="s">
        <v>476</v>
      </c>
      <c r="C57" s="213"/>
      <c r="D57" s="362" t="s">
        <v>892</v>
      </c>
      <c r="E57" s="362"/>
      <c r="F57" s="362" t="s">
        <v>11</v>
      </c>
      <c r="G57" s="362"/>
      <c r="H57" s="362"/>
      <c r="I57" s="362" t="s">
        <v>12</v>
      </c>
      <c r="J57" s="362"/>
      <c r="K57" s="274">
        <f>K58</f>
        <v>0</v>
      </c>
      <c r="L57" s="274">
        <f>L58</f>
        <v>0</v>
      </c>
      <c r="M57" s="281" t="e">
        <f t="shared" si="0"/>
        <v>#DIV/0!</v>
      </c>
    </row>
    <row r="58" spans="1:13" ht="25.5" customHeight="1" hidden="1" thickBot="1">
      <c r="A58" s="212"/>
      <c r="B58" s="214" t="s">
        <v>819</v>
      </c>
      <c r="C58" s="213"/>
      <c r="D58" s="363" t="s">
        <v>892</v>
      </c>
      <c r="E58" s="363"/>
      <c r="F58" s="363" t="s">
        <v>820</v>
      </c>
      <c r="G58" s="363"/>
      <c r="H58" s="363"/>
      <c r="I58" s="363" t="s">
        <v>12</v>
      </c>
      <c r="J58" s="363"/>
      <c r="K58" s="275">
        <f>K59</f>
        <v>0</v>
      </c>
      <c r="L58" s="275">
        <f>L59</f>
        <v>0</v>
      </c>
      <c r="M58" s="281" t="e">
        <f t="shared" si="0"/>
        <v>#DIV/0!</v>
      </c>
    </row>
    <row r="59" spans="1:13" ht="33.75" customHeight="1" hidden="1" thickBot="1">
      <c r="A59" s="212"/>
      <c r="B59" s="215" t="s">
        <v>821</v>
      </c>
      <c r="C59" s="217" t="s">
        <v>822</v>
      </c>
      <c r="D59" s="366" t="s">
        <v>892</v>
      </c>
      <c r="E59" s="366"/>
      <c r="F59" s="366" t="s">
        <v>920</v>
      </c>
      <c r="G59" s="366"/>
      <c r="H59" s="366"/>
      <c r="I59" s="366" t="s">
        <v>86</v>
      </c>
      <c r="J59" s="366"/>
      <c r="K59" s="276"/>
      <c r="L59" s="276"/>
      <c r="M59" s="281" t="e">
        <f t="shared" si="0"/>
        <v>#DIV/0!</v>
      </c>
    </row>
    <row r="60" spans="1:13" ht="26.25" thickBot="1">
      <c r="A60" s="212"/>
      <c r="B60" s="213" t="s">
        <v>409</v>
      </c>
      <c r="C60" s="213"/>
      <c r="D60" s="362" t="s">
        <v>893</v>
      </c>
      <c r="E60" s="362"/>
      <c r="F60" s="362" t="s">
        <v>11</v>
      </c>
      <c r="G60" s="362"/>
      <c r="H60" s="362"/>
      <c r="I60" s="362" t="s">
        <v>12</v>
      </c>
      <c r="J60" s="362"/>
      <c r="K60" s="274">
        <f>K61</f>
        <v>800</v>
      </c>
      <c r="L60" s="274">
        <f>L61</f>
        <v>6</v>
      </c>
      <c r="M60" s="281">
        <f t="shared" si="0"/>
        <v>0.0075</v>
      </c>
    </row>
    <row r="61" spans="1:13" ht="39" thickBot="1">
      <c r="A61" s="212"/>
      <c r="B61" s="214" t="s">
        <v>823</v>
      </c>
      <c r="C61" s="214"/>
      <c r="D61" s="363" t="s">
        <v>893</v>
      </c>
      <c r="E61" s="363"/>
      <c r="F61" s="363" t="s">
        <v>824</v>
      </c>
      <c r="G61" s="363"/>
      <c r="H61" s="363"/>
      <c r="I61" s="363" t="s">
        <v>12</v>
      </c>
      <c r="J61" s="363"/>
      <c r="K61" s="275">
        <f>K62</f>
        <v>800</v>
      </c>
      <c r="L61" s="275">
        <f>L62</f>
        <v>6</v>
      </c>
      <c r="M61" s="281">
        <f t="shared" si="0"/>
        <v>0.0075</v>
      </c>
    </row>
    <row r="62" spans="1:13" ht="24.75" customHeight="1" thickBot="1">
      <c r="A62" s="212"/>
      <c r="B62" s="215" t="s">
        <v>779</v>
      </c>
      <c r="C62" s="217" t="s">
        <v>825</v>
      </c>
      <c r="D62" s="366" t="s">
        <v>893</v>
      </c>
      <c r="E62" s="366"/>
      <c r="F62" s="366" t="s">
        <v>824</v>
      </c>
      <c r="G62" s="366"/>
      <c r="H62" s="366"/>
      <c r="I62" s="366">
        <v>500</v>
      </c>
      <c r="J62" s="366"/>
      <c r="K62" s="276">
        <v>800</v>
      </c>
      <c r="L62" s="276">
        <v>6</v>
      </c>
      <c r="M62" s="285">
        <f t="shared" si="0"/>
        <v>0.0075</v>
      </c>
    </row>
    <row r="63" spans="1:13" ht="26.25" thickBot="1">
      <c r="A63" s="212"/>
      <c r="B63" s="213" t="s">
        <v>516</v>
      </c>
      <c r="C63" s="214"/>
      <c r="D63" s="362" t="s">
        <v>542</v>
      </c>
      <c r="E63" s="362"/>
      <c r="F63" s="362" t="s">
        <v>11</v>
      </c>
      <c r="G63" s="362"/>
      <c r="H63" s="362"/>
      <c r="I63" s="362" t="s">
        <v>12</v>
      </c>
      <c r="J63" s="362"/>
      <c r="K63" s="274">
        <f>K64+K70+K74+K86</f>
        <v>4407.2</v>
      </c>
      <c r="L63" s="274">
        <f>L64+L70+L74+L86</f>
        <v>199.29000000000002</v>
      </c>
      <c r="M63" s="281">
        <f t="shared" si="0"/>
        <v>0.04521918678526049</v>
      </c>
    </row>
    <row r="64" spans="1:13" ht="15.75" customHeight="1" thickBot="1">
      <c r="A64" s="212"/>
      <c r="B64" s="213" t="s">
        <v>679</v>
      </c>
      <c r="C64" s="213"/>
      <c r="D64" s="362" t="s">
        <v>681</v>
      </c>
      <c r="E64" s="362"/>
      <c r="F64" s="362" t="s">
        <v>11</v>
      </c>
      <c r="G64" s="362"/>
      <c r="H64" s="362"/>
      <c r="I64" s="362" t="s">
        <v>12</v>
      </c>
      <c r="J64" s="362"/>
      <c r="K64" s="274">
        <f>K65</f>
        <v>1833</v>
      </c>
      <c r="L64" s="274">
        <f>L65</f>
        <v>0</v>
      </c>
      <c r="M64" s="281">
        <f t="shared" si="0"/>
        <v>0</v>
      </c>
    </row>
    <row r="65" spans="1:13" ht="19.5" customHeight="1" thickBot="1">
      <c r="A65" s="212"/>
      <c r="B65" s="214" t="s">
        <v>826</v>
      </c>
      <c r="C65" s="214"/>
      <c r="D65" s="363" t="s">
        <v>681</v>
      </c>
      <c r="E65" s="363"/>
      <c r="F65" s="363" t="s">
        <v>682</v>
      </c>
      <c r="G65" s="363"/>
      <c r="H65" s="363"/>
      <c r="I65" s="363" t="s">
        <v>12</v>
      </c>
      <c r="J65" s="363"/>
      <c r="K65" s="275">
        <f>K66+K68</f>
        <v>1833</v>
      </c>
      <c r="L65" s="275">
        <f>L66+L68</f>
        <v>0</v>
      </c>
      <c r="M65" s="281">
        <f t="shared" si="0"/>
        <v>0</v>
      </c>
    </row>
    <row r="66" spans="1:13" ht="60.75" customHeight="1" thickBot="1">
      <c r="A66" s="212"/>
      <c r="B66" s="214" t="s">
        <v>827</v>
      </c>
      <c r="C66" s="214"/>
      <c r="D66" s="363" t="s">
        <v>681</v>
      </c>
      <c r="E66" s="363"/>
      <c r="F66" s="363" t="s">
        <v>828</v>
      </c>
      <c r="G66" s="363"/>
      <c r="H66" s="363"/>
      <c r="I66" s="363" t="s">
        <v>12</v>
      </c>
      <c r="J66" s="363"/>
      <c r="K66" s="275">
        <f>K67</f>
        <v>800</v>
      </c>
      <c r="L66" s="275">
        <f>L67</f>
        <v>0</v>
      </c>
      <c r="M66" s="281">
        <f t="shared" si="0"/>
        <v>0</v>
      </c>
    </row>
    <row r="67" spans="1:13" ht="42" customHeight="1" thickBot="1">
      <c r="A67" s="212"/>
      <c r="B67" s="215" t="s">
        <v>817</v>
      </c>
      <c r="C67" s="217" t="s">
        <v>926</v>
      </c>
      <c r="D67" s="366" t="s">
        <v>681</v>
      </c>
      <c r="E67" s="366"/>
      <c r="F67" s="366" t="s">
        <v>828</v>
      </c>
      <c r="G67" s="366"/>
      <c r="H67" s="366"/>
      <c r="I67" s="366" t="s">
        <v>86</v>
      </c>
      <c r="J67" s="366"/>
      <c r="K67" s="276">
        <v>800</v>
      </c>
      <c r="L67" s="276"/>
      <c r="M67" s="285">
        <f t="shared" si="0"/>
        <v>0</v>
      </c>
    </row>
    <row r="68" spans="1:13" ht="42" customHeight="1" thickBot="1">
      <c r="A68" s="212"/>
      <c r="B68" s="282" t="s">
        <v>911</v>
      </c>
      <c r="C68" s="283"/>
      <c r="D68" s="373" t="s">
        <v>681</v>
      </c>
      <c r="E68" s="372"/>
      <c r="F68" s="372" t="s">
        <v>912</v>
      </c>
      <c r="G68" s="372"/>
      <c r="H68" s="372"/>
      <c r="I68" s="372" t="s">
        <v>12</v>
      </c>
      <c r="J68" s="372"/>
      <c r="K68" s="277">
        <f>K69</f>
        <v>1033</v>
      </c>
      <c r="L68" s="277">
        <f>L69</f>
        <v>0</v>
      </c>
      <c r="M68" s="281">
        <f t="shared" si="0"/>
        <v>0</v>
      </c>
    </row>
    <row r="69" spans="1:13" ht="42" customHeight="1" thickBot="1">
      <c r="A69" s="212"/>
      <c r="B69" s="215" t="s">
        <v>817</v>
      </c>
      <c r="C69" s="217" t="s">
        <v>927</v>
      </c>
      <c r="D69" s="366" t="s">
        <v>681</v>
      </c>
      <c r="E69" s="366"/>
      <c r="F69" s="366" t="s">
        <v>912</v>
      </c>
      <c r="G69" s="366"/>
      <c r="H69" s="366"/>
      <c r="I69" s="366" t="s">
        <v>86</v>
      </c>
      <c r="J69" s="366"/>
      <c r="K69" s="276">
        <v>1033</v>
      </c>
      <c r="L69" s="276"/>
      <c r="M69" s="285">
        <f t="shared" si="0"/>
        <v>0</v>
      </c>
    </row>
    <row r="70" spans="1:13" ht="16.5" hidden="1" thickBot="1">
      <c r="A70" s="212"/>
      <c r="B70" s="213" t="s">
        <v>19</v>
      </c>
      <c r="C70" s="213"/>
      <c r="D70" s="362" t="s">
        <v>20</v>
      </c>
      <c r="E70" s="362"/>
      <c r="F70" s="362" t="s">
        <v>11</v>
      </c>
      <c r="G70" s="362"/>
      <c r="H70" s="362"/>
      <c r="I70" s="362" t="s">
        <v>12</v>
      </c>
      <c r="J70" s="362"/>
      <c r="K70" s="274">
        <f aca="true" t="shared" si="6" ref="K70:L72">K71</f>
        <v>0</v>
      </c>
      <c r="L70" s="274">
        <f t="shared" si="6"/>
        <v>0</v>
      </c>
      <c r="M70" s="281" t="e">
        <f t="shared" si="0"/>
        <v>#DIV/0!</v>
      </c>
    </row>
    <row r="71" spans="1:13" ht="26.25" hidden="1" thickBot="1">
      <c r="A71" s="212"/>
      <c r="B71" s="214" t="s">
        <v>830</v>
      </c>
      <c r="C71" s="214"/>
      <c r="D71" s="363" t="s">
        <v>20</v>
      </c>
      <c r="E71" s="363"/>
      <c r="F71" s="363" t="s">
        <v>24</v>
      </c>
      <c r="G71" s="363"/>
      <c r="H71" s="363"/>
      <c r="I71" s="363" t="s">
        <v>12</v>
      </c>
      <c r="J71" s="363"/>
      <c r="K71" s="275">
        <f t="shared" si="6"/>
        <v>0</v>
      </c>
      <c r="L71" s="275">
        <f t="shared" si="6"/>
        <v>0</v>
      </c>
      <c r="M71" s="281" t="e">
        <f t="shared" si="0"/>
        <v>#DIV/0!</v>
      </c>
    </row>
    <row r="72" spans="1:13" ht="26.25" hidden="1" thickBot="1">
      <c r="A72" s="212"/>
      <c r="B72" s="214" t="s">
        <v>831</v>
      </c>
      <c r="C72" s="214"/>
      <c r="D72" s="363" t="s">
        <v>20</v>
      </c>
      <c r="E72" s="363"/>
      <c r="F72" s="363" t="s">
        <v>832</v>
      </c>
      <c r="G72" s="363"/>
      <c r="H72" s="363"/>
      <c r="I72" s="363" t="s">
        <v>12</v>
      </c>
      <c r="J72" s="363"/>
      <c r="K72" s="275">
        <f t="shared" si="6"/>
        <v>0</v>
      </c>
      <c r="L72" s="275">
        <f t="shared" si="6"/>
        <v>0</v>
      </c>
      <c r="M72" s="281" t="e">
        <f t="shared" si="0"/>
        <v>#DIV/0!</v>
      </c>
    </row>
    <row r="73" spans="1:13" ht="24.75" customHeight="1" hidden="1" thickBot="1">
      <c r="A73" s="212"/>
      <c r="B73" s="215" t="s">
        <v>817</v>
      </c>
      <c r="C73" s="217"/>
      <c r="D73" s="366" t="s">
        <v>20</v>
      </c>
      <c r="E73" s="366"/>
      <c r="F73" s="366" t="s">
        <v>832</v>
      </c>
      <c r="G73" s="366"/>
      <c r="H73" s="366"/>
      <c r="I73" s="366" t="s">
        <v>86</v>
      </c>
      <c r="J73" s="366"/>
      <c r="K73" s="276"/>
      <c r="L73" s="276"/>
      <c r="M73" s="281" t="e">
        <f aca="true" t="shared" si="7" ref="M73:M136">L73/K73</f>
        <v>#DIV/0!</v>
      </c>
    </row>
    <row r="74" spans="1:13" ht="16.5" thickBot="1">
      <c r="A74" s="212"/>
      <c r="B74" s="213" t="s">
        <v>834</v>
      </c>
      <c r="C74" s="213"/>
      <c r="D74" s="362" t="s">
        <v>894</v>
      </c>
      <c r="E74" s="362"/>
      <c r="F74" s="362" t="s">
        <v>11</v>
      </c>
      <c r="G74" s="362"/>
      <c r="H74" s="362"/>
      <c r="I74" s="362" t="s">
        <v>12</v>
      </c>
      <c r="J74" s="362"/>
      <c r="K74" s="274">
        <f>K75</f>
        <v>2574.2</v>
      </c>
      <c r="L74" s="274">
        <f>L75</f>
        <v>199.29000000000002</v>
      </c>
      <c r="M74" s="281">
        <f t="shared" si="7"/>
        <v>0.07741822702198743</v>
      </c>
    </row>
    <row r="75" spans="1:13" ht="16.5" thickBot="1">
      <c r="A75" s="212"/>
      <c r="B75" s="214" t="s">
        <v>834</v>
      </c>
      <c r="C75" s="214"/>
      <c r="D75" s="363" t="s">
        <v>894</v>
      </c>
      <c r="E75" s="363"/>
      <c r="F75" s="363" t="s">
        <v>745</v>
      </c>
      <c r="G75" s="363"/>
      <c r="H75" s="363"/>
      <c r="I75" s="363" t="s">
        <v>12</v>
      </c>
      <c r="J75" s="363"/>
      <c r="K75" s="275">
        <f>K76+K78+K80+K82+K84</f>
        <v>2574.2</v>
      </c>
      <c r="L75" s="275">
        <f>L76+L78+L80+L82+L84</f>
        <v>199.29000000000002</v>
      </c>
      <c r="M75" s="281">
        <f t="shared" si="7"/>
        <v>0.07741822702198743</v>
      </c>
    </row>
    <row r="76" spans="1:13" ht="16.5" thickBot="1">
      <c r="A76" s="212"/>
      <c r="B76" s="214" t="s">
        <v>746</v>
      </c>
      <c r="C76" s="214"/>
      <c r="D76" s="363" t="s">
        <v>894</v>
      </c>
      <c r="E76" s="363"/>
      <c r="F76" s="363" t="s">
        <v>835</v>
      </c>
      <c r="G76" s="363"/>
      <c r="H76" s="363"/>
      <c r="I76" s="363" t="s">
        <v>12</v>
      </c>
      <c r="J76" s="363"/>
      <c r="K76" s="275">
        <f>K77</f>
        <v>250</v>
      </c>
      <c r="L76" s="275">
        <f>L77</f>
        <v>9.46</v>
      </c>
      <c r="M76" s="281">
        <f t="shared" si="7"/>
        <v>0.037840000000000006</v>
      </c>
    </row>
    <row r="77" spans="1:13" ht="27.75" customHeight="1" thickBot="1">
      <c r="A77" s="212"/>
      <c r="B77" s="215" t="s">
        <v>779</v>
      </c>
      <c r="C77" s="217" t="s">
        <v>928</v>
      </c>
      <c r="D77" s="366" t="s">
        <v>894</v>
      </c>
      <c r="E77" s="366"/>
      <c r="F77" s="366" t="s">
        <v>835</v>
      </c>
      <c r="G77" s="366"/>
      <c r="H77" s="366"/>
      <c r="I77" s="366" t="s">
        <v>801</v>
      </c>
      <c r="J77" s="366"/>
      <c r="K77" s="276">
        <v>250</v>
      </c>
      <c r="L77" s="276">
        <v>9.46</v>
      </c>
      <c r="M77" s="285">
        <f t="shared" si="7"/>
        <v>0.037840000000000006</v>
      </c>
    </row>
    <row r="78" spans="1:13" ht="64.5" thickBot="1">
      <c r="A78" s="212"/>
      <c r="B78" s="214" t="s">
        <v>837</v>
      </c>
      <c r="C78" s="214"/>
      <c r="D78" s="363" t="s">
        <v>894</v>
      </c>
      <c r="E78" s="363"/>
      <c r="F78" s="363" t="s">
        <v>838</v>
      </c>
      <c r="G78" s="363"/>
      <c r="H78" s="363"/>
      <c r="I78" s="363" t="s">
        <v>12</v>
      </c>
      <c r="J78" s="363"/>
      <c r="K78" s="275">
        <f>K79</f>
        <v>1000</v>
      </c>
      <c r="L78" s="275">
        <f>L79</f>
        <v>50</v>
      </c>
      <c r="M78" s="281">
        <f t="shared" si="7"/>
        <v>0.05</v>
      </c>
    </row>
    <row r="79" spans="1:13" ht="24" customHeight="1" thickBot="1">
      <c r="A79" s="212"/>
      <c r="B79" s="215" t="s">
        <v>779</v>
      </c>
      <c r="C79" s="217" t="s">
        <v>839</v>
      </c>
      <c r="D79" s="366" t="s">
        <v>894</v>
      </c>
      <c r="E79" s="366"/>
      <c r="F79" s="366" t="s">
        <v>838</v>
      </c>
      <c r="G79" s="366"/>
      <c r="H79" s="366"/>
      <c r="I79" s="366">
        <v>500</v>
      </c>
      <c r="J79" s="366"/>
      <c r="K79" s="276">
        <v>1000</v>
      </c>
      <c r="L79" s="276">
        <v>50</v>
      </c>
      <c r="M79" s="285">
        <f t="shared" si="7"/>
        <v>0.05</v>
      </c>
    </row>
    <row r="80" spans="1:13" ht="16.5" thickBot="1">
      <c r="A80" s="212"/>
      <c r="B80" s="214" t="s">
        <v>751</v>
      </c>
      <c r="C80" s="214"/>
      <c r="D80" s="363" t="s">
        <v>894</v>
      </c>
      <c r="E80" s="363"/>
      <c r="F80" s="363" t="s">
        <v>840</v>
      </c>
      <c r="G80" s="363"/>
      <c r="H80" s="363"/>
      <c r="I80" s="363" t="s">
        <v>12</v>
      </c>
      <c r="J80" s="363"/>
      <c r="K80" s="275">
        <f>K81</f>
        <v>50</v>
      </c>
      <c r="L80" s="275">
        <f>L81</f>
        <v>0</v>
      </c>
      <c r="M80" s="281">
        <f t="shared" si="7"/>
        <v>0</v>
      </c>
    </row>
    <row r="81" spans="1:13" ht="21.75" customHeight="1" thickBot="1">
      <c r="A81" s="212"/>
      <c r="B81" s="215" t="s">
        <v>779</v>
      </c>
      <c r="C81" s="217" t="s">
        <v>751</v>
      </c>
      <c r="D81" s="366" t="s">
        <v>894</v>
      </c>
      <c r="E81" s="366"/>
      <c r="F81" s="366" t="s">
        <v>840</v>
      </c>
      <c r="G81" s="366"/>
      <c r="H81" s="366"/>
      <c r="I81" s="366">
        <v>500</v>
      </c>
      <c r="J81" s="366"/>
      <c r="K81" s="276">
        <v>50</v>
      </c>
      <c r="L81" s="276"/>
      <c r="M81" s="285">
        <f t="shared" si="7"/>
        <v>0</v>
      </c>
    </row>
    <row r="82" spans="1:13" ht="26.25" thickBot="1">
      <c r="A82" s="212"/>
      <c r="B82" s="214" t="s">
        <v>753</v>
      </c>
      <c r="C82" s="214"/>
      <c r="D82" s="363" t="s">
        <v>894</v>
      </c>
      <c r="E82" s="363"/>
      <c r="F82" s="363" t="s">
        <v>841</v>
      </c>
      <c r="G82" s="363"/>
      <c r="H82" s="363"/>
      <c r="I82" s="363" t="s">
        <v>12</v>
      </c>
      <c r="J82" s="363"/>
      <c r="K82" s="275">
        <f>K83</f>
        <v>10</v>
      </c>
      <c r="L82" s="275">
        <f>L83</f>
        <v>2</v>
      </c>
      <c r="M82" s="281">
        <f t="shared" si="7"/>
        <v>0.2</v>
      </c>
    </row>
    <row r="83" spans="1:13" ht="24" customHeight="1" thickBot="1">
      <c r="A83" s="212"/>
      <c r="B83" s="215" t="s">
        <v>779</v>
      </c>
      <c r="C83" s="217" t="s">
        <v>929</v>
      </c>
      <c r="D83" s="366" t="s">
        <v>894</v>
      </c>
      <c r="E83" s="366"/>
      <c r="F83" s="366" t="s">
        <v>841</v>
      </c>
      <c r="G83" s="366"/>
      <c r="H83" s="366"/>
      <c r="I83" s="366">
        <v>500</v>
      </c>
      <c r="J83" s="366"/>
      <c r="K83" s="276">
        <v>10</v>
      </c>
      <c r="L83" s="276">
        <v>2</v>
      </c>
      <c r="M83" s="285">
        <f t="shared" si="7"/>
        <v>0.2</v>
      </c>
    </row>
    <row r="84" spans="1:13" ht="39" thickBot="1">
      <c r="A84" s="212"/>
      <c r="B84" s="214" t="s">
        <v>843</v>
      </c>
      <c r="C84" s="214"/>
      <c r="D84" s="363" t="s">
        <v>894</v>
      </c>
      <c r="E84" s="363"/>
      <c r="F84" s="363" t="s">
        <v>844</v>
      </c>
      <c r="G84" s="363"/>
      <c r="H84" s="363"/>
      <c r="I84" s="363" t="s">
        <v>12</v>
      </c>
      <c r="J84" s="363"/>
      <c r="K84" s="275">
        <f>K85</f>
        <v>1264.2</v>
      </c>
      <c r="L84" s="275">
        <f>L85</f>
        <v>137.83</v>
      </c>
      <c r="M84" s="281">
        <f t="shared" si="7"/>
        <v>0.10902547065337764</v>
      </c>
    </row>
    <row r="85" spans="1:13" ht="27.75" customHeight="1" thickBot="1">
      <c r="A85" s="212"/>
      <c r="B85" s="215" t="s">
        <v>779</v>
      </c>
      <c r="C85" s="217" t="s">
        <v>930</v>
      </c>
      <c r="D85" s="366" t="s">
        <v>894</v>
      </c>
      <c r="E85" s="366"/>
      <c r="F85" s="366" t="s">
        <v>844</v>
      </c>
      <c r="G85" s="366"/>
      <c r="H85" s="366"/>
      <c r="I85" s="366">
        <v>500</v>
      </c>
      <c r="J85" s="366"/>
      <c r="K85" s="276">
        <v>1264.2</v>
      </c>
      <c r="L85" s="276">
        <v>137.83</v>
      </c>
      <c r="M85" s="285">
        <f t="shared" si="7"/>
        <v>0.10902547065337764</v>
      </c>
    </row>
    <row r="86" spans="1:13" ht="33.75" customHeight="1" hidden="1" thickBot="1">
      <c r="A86" s="212"/>
      <c r="B86" s="213" t="s">
        <v>518</v>
      </c>
      <c r="C86" s="213"/>
      <c r="D86" s="362" t="s">
        <v>921</v>
      </c>
      <c r="E86" s="362"/>
      <c r="F86" s="362" t="s">
        <v>11</v>
      </c>
      <c r="G86" s="362"/>
      <c r="H86" s="362"/>
      <c r="I86" s="362" t="s">
        <v>12</v>
      </c>
      <c r="J86" s="362"/>
      <c r="K86" s="274">
        <f>K87+K90</f>
        <v>0</v>
      </c>
      <c r="L86" s="274">
        <f>L87+L90</f>
        <v>0</v>
      </c>
      <c r="M86" s="281" t="e">
        <f t="shared" si="7"/>
        <v>#DIV/0!</v>
      </c>
    </row>
    <row r="87" spans="1:13" ht="77.25" customHeight="1" hidden="1" thickBot="1">
      <c r="A87" s="212"/>
      <c r="B87" s="214" t="s">
        <v>776</v>
      </c>
      <c r="C87" s="214"/>
      <c r="D87" s="362" t="s">
        <v>921</v>
      </c>
      <c r="E87" s="362"/>
      <c r="F87" s="363" t="s">
        <v>777</v>
      </c>
      <c r="G87" s="363"/>
      <c r="H87" s="363"/>
      <c r="I87" s="363" t="s">
        <v>12</v>
      </c>
      <c r="J87" s="363"/>
      <c r="K87" s="275">
        <f>K88</f>
        <v>0</v>
      </c>
      <c r="L87" s="275">
        <f>L88</f>
        <v>0</v>
      </c>
      <c r="M87" s="281" t="e">
        <f t="shared" si="7"/>
        <v>#DIV/0!</v>
      </c>
    </row>
    <row r="88" spans="1:13" ht="25.5" customHeight="1" hidden="1" thickBot="1">
      <c r="A88" s="212"/>
      <c r="B88" s="214" t="s">
        <v>37</v>
      </c>
      <c r="C88" s="214"/>
      <c r="D88" s="362" t="s">
        <v>921</v>
      </c>
      <c r="E88" s="362"/>
      <c r="F88" s="363" t="s">
        <v>846</v>
      </c>
      <c r="G88" s="363"/>
      <c r="H88" s="363"/>
      <c r="I88" s="363" t="s">
        <v>12</v>
      </c>
      <c r="J88" s="363"/>
      <c r="K88" s="275">
        <f>K89</f>
        <v>0</v>
      </c>
      <c r="L88" s="275">
        <f>L89</f>
        <v>0</v>
      </c>
      <c r="M88" s="281" t="e">
        <f t="shared" si="7"/>
        <v>#DIV/0!</v>
      </c>
    </row>
    <row r="89" spans="1:13" ht="25.5" customHeight="1" hidden="1" thickBot="1">
      <c r="A89" s="212"/>
      <c r="B89" s="215" t="s">
        <v>847</v>
      </c>
      <c r="C89" s="215"/>
      <c r="D89" s="365" t="s">
        <v>921</v>
      </c>
      <c r="E89" s="365"/>
      <c r="F89" s="366" t="s">
        <v>846</v>
      </c>
      <c r="G89" s="366"/>
      <c r="H89" s="366"/>
      <c r="I89" s="366" t="s">
        <v>525</v>
      </c>
      <c r="J89" s="366"/>
      <c r="K89" s="276"/>
      <c r="L89" s="276"/>
      <c r="M89" s="281" t="e">
        <f t="shared" si="7"/>
        <v>#DIV/0!</v>
      </c>
    </row>
    <row r="90" spans="1:13" ht="38.25" customHeight="1" hidden="1" thickBot="1">
      <c r="A90" s="212"/>
      <c r="B90" s="214" t="s">
        <v>848</v>
      </c>
      <c r="C90" s="214"/>
      <c r="D90" s="362" t="s">
        <v>921</v>
      </c>
      <c r="E90" s="362"/>
      <c r="F90" s="363" t="s">
        <v>489</v>
      </c>
      <c r="G90" s="363"/>
      <c r="H90" s="363"/>
      <c r="I90" s="363" t="s">
        <v>12</v>
      </c>
      <c r="J90" s="363"/>
      <c r="K90" s="275">
        <f>K91</f>
        <v>0</v>
      </c>
      <c r="L90" s="275">
        <f>L91</f>
        <v>0</v>
      </c>
      <c r="M90" s="281" t="e">
        <f t="shared" si="7"/>
        <v>#DIV/0!</v>
      </c>
    </row>
    <row r="91" spans="1:13" ht="38.25" customHeight="1" hidden="1" thickBot="1">
      <c r="A91" s="212"/>
      <c r="B91" s="214" t="s">
        <v>849</v>
      </c>
      <c r="C91" s="214"/>
      <c r="D91" s="362" t="s">
        <v>921</v>
      </c>
      <c r="E91" s="362"/>
      <c r="F91" s="363" t="s">
        <v>850</v>
      </c>
      <c r="G91" s="363"/>
      <c r="H91" s="363"/>
      <c r="I91" s="363" t="s">
        <v>12</v>
      </c>
      <c r="J91" s="363"/>
      <c r="K91" s="275">
        <f>K92</f>
        <v>0</v>
      </c>
      <c r="L91" s="275">
        <f>L92</f>
        <v>0</v>
      </c>
      <c r="M91" s="281" t="e">
        <f t="shared" si="7"/>
        <v>#DIV/0!</v>
      </c>
    </row>
    <row r="92" spans="1:13" ht="24.75" customHeight="1" hidden="1" thickBot="1">
      <c r="A92" s="212"/>
      <c r="B92" s="215" t="s">
        <v>851</v>
      </c>
      <c r="C92" s="215"/>
      <c r="D92" s="365" t="s">
        <v>921</v>
      </c>
      <c r="E92" s="365"/>
      <c r="F92" s="366" t="s">
        <v>850</v>
      </c>
      <c r="G92" s="366"/>
      <c r="H92" s="366"/>
      <c r="I92" s="366" t="s">
        <v>45</v>
      </c>
      <c r="J92" s="366"/>
      <c r="K92" s="276"/>
      <c r="L92" s="276"/>
      <c r="M92" s="281" t="e">
        <f t="shared" si="7"/>
        <v>#DIV/0!</v>
      </c>
    </row>
    <row r="93" spans="1:13" ht="18.75" customHeight="1" thickBot="1">
      <c r="A93" s="212"/>
      <c r="B93" s="213" t="s">
        <v>65</v>
      </c>
      <c r="C93" s="213"/>
      <c r="D93" s="362" t="s">
        <v>66</v>
      </c>
      <c r="E93" s="362"/>
      <c r="F93" s="362" t="s">
        <v>11</v>
      </c>
      <c r="G93" s="362"/>
      <c r="H93" s="362"/>
      <c r="I93" s="362" t="s">
        <v>12</v>
      </c>
      <c r="J93" s="362"/>
      <c r="K93" s="274">
        <f>K94</f>
        <v>116.03</v>
      </c>
      <c r="L93" s="274">
        <f>L94</f>
        <v>11.93</v>
      </c>
      <c r="M93" s="281">
        <f t="shared" si="7"/>
        <v>0.102818236662932</v>
      </c>
    </row>
    <row r="94" spans="1:13" ht="21" customHeight="1" thickBot="1">
      <c r="A94" s="212"/>
      <c r="B94" s="213" t="s">
        <v>267</v>
      </c>
      <c r="C94" s="213"/>
      <c r="D94" s="362" t="s">
        <v>268</v>
      </c>
      <c r="E94" s="362"/>
      <c r="F94" s="362" t="s">
        <v>11</v>
      </c>
      <c r="G94" s="362"/>
      <c r="H94" s="362"/>
      <c r="I94" s="362" t="s">
        <v>12</v>
      </c>
      <c r="J94" s="362"/>
      <c r="K94" s="274">
        <f>K95+K98</f>
        <v>116.03</v>
      </c>
      <c r="L94" s="274">
        <f>L95+L98</f>
        <v>11.93</v>
      </c>
      <c r="M94" s="281">
        <f t="shared" si="7"/>
        <v>0.102818236662932</v>
      </c>
    </row>
    <row r="95" spans="1:13" ht="39" thickBot="1">
      <c r="A95" s="212"/>
      <c r="B95" s="214" t="s">
        <v>486</v>
      </c>
      <c r="C95" s="214"/>
      <c r="D95" s="363" t="s">
        <v>268</v>
      </c>
      <c r="E95" s="363"/>
      <c r="F95" s="363" t="s">
        <v>487</v>
      </c>
      <c r="G95" s="363"/>
      <c r="H95" s="363"/>
      <c r="I95" s="363" t="s">
        <v>12</v>
      </c>
      <c r="J95" s="363"/>
      <c r="K95" s="275">
        <f>K96</f>
        <v>116.03</v>
      </c>
      <c r="L95" s="275">
        <f>L96</f>
        <v>11.93</v>
      </c>
      <c r="M95" s="281">
        <f t="shared" si="7"/>
        <v>0.102818236662932</v>
      </c>
    </row>
    <row r="96" spans="1:13" ht="26.25" thickBot="1">
      <c r="A96" s="212"/>
      <c r="B96" s="214" t="s">
        <v>852</v>
      </c>
      <c r="C96" s="214"/>
      <c r="D96" s="363" t="s">
        <v>268</v>
      </c>
      <c r="E96" s="363"/>
      <c r="F96" s="363" t="s">
        <v>853</v>
      </c>
      <c r="G96" s="363"/>
      <c r="H96" s="363"/>
      <c r="I96" s="363" t="s">
        <v>12</v>
      </c>
      <c r="J96" s="363"/>
      <c r="K96" s="275">
        <f>K97</f>
        <v>116.03</v>
      </c>
      <c r="L96" s="275">
        <f>L97</f>
        <v>11.93</v>
      </c>
      <c r="M96" s="281">
        <f t="shared" si="7"/>
        <v>0.102818236662932</v>
      </c>
    </row>
    <row r="97" spans="1:13" ht="24.75" customHeight="1" thickBot="1">
      <c r="A97" s="212"/>
      <c r="B97" s="215" t="s">
        <v>779</v>
      </c>
      <c r="C97" s="217" t="s">
        <v>854</v>
      </c>
      <c r="D97" s="366" t="s">
        <v>268</v>
      </c>
      <c r="E97" s="366"/>
      <c r="F97" s="366" t="s">
        <v>853</v>
      </c>
      <c r="G97" s="366"/>
      <c r="H97" s="366"/>
      <c r="I97" s="366">
        <v>500</v>
      </c>
      <c r="J97" s="366"/>
      <c r="K97" s="276">
        <v>116.03</v>
      </c>
      <c r="L97" s="276">
        <v>11.93</v>
      </c>
      <c r="M97" s="285">
        <f t="shared" si="7"/>
        <v>0.102818236662932</v>
      </c>
    </row>
    <row r="98" spans="1:13" ht="39" hidden="1" thickBot="1">
      <c r="A98" s="212"/>
      <c r="B98" s="214" t="s">
        <v>855</v>
      </c>
      <c r="C98" s="214"/>
      <c r="D98" s="363" t="s">
        <v>268</v>
      </c>
      <c r="E98" s="363"/>
      <c r="F98" s="363" t="s">
        <v>856</v>
      </c>
      <c r="G98" s="363"/>
      <c r="H98" s="363"/>
      <c r="I98" s="363" t="s">
        <v>12</v>
      </c>
      <c r="J98" s="363"/>
      <c r="K98" s="275">
        <f>K99</f>
        <v>0</v>
      </c>
      <c r="L98" s="275">
        <f>L99</f>
        <v>0</v>
      </c>
      <c r="M98" s="281" t="e">
        <f t="shared" si="7"/>
        <v>#DIV/0!</v>
      </c>
    </row>
    <row r="99" spans="1:13" ht="16.5" hidden="1" thickBot="1">
      <c r="A99" s="212"/>
      <c r="B99" s="214" t="s">
        <v>857</v>
      </c>
      <c r="C99" s="214"/>
      <c r="D99" s="363" t="s">
        <v>268</v>
      </c>
      <c r="E99" s="363"/>
      <c r="F99" s="363" t="s">
        <v>858</v>
      </c>
      <c r="G99" s="363"/>
      <c r="H99" s="363"/>
      <c r="I99" s="363" t="s">
        <v>12</v>
      </c>
      <c r="J99" s="363"/>
      <c r="K99" s="275">
        <f>K100</f>
        <v>0</v>
      </c>
      <c r="L99" s="275">
        <f>L100</f>
        <v>0</v>
      </c>
      <c r="M99" s="281" t="e">
        <f t="shared" si="7"/>
        <v>#DIV/0!</v>
      </c>
    </row>
    <row r="100" spans="1:13" ht="24" customHeight="1" hidden="1" thickBot="1">
      <c r="A100" s="212"/>
      <c r="B100" s="215" t="s">
        <v>779</v>
      </c>
      <c r="C100" s="217" t="s">
        <v>859</v>
      </c>
      <c r="D100" s="366" t="s">
        <v>268</v>
      </c>
      <c r="E100" s="366"/>
      <c r="F100" s="366" t="s">
        <v>858</v>
      </c>
      <c r="G100" s="366"/>
      <c r="H100" s="366"/>
      <c r="I100" s="366">
        <v>500</v>
      </c>
      <c r="J100" s="366"/>
      <c r="K100" s="276"/>
      <c r="L100" s="276"/>
      <c r="M100" s="281" t="e">
        <f t="shared" si="7"/>
        <v>#DIV/0!</v>
      </c>
    </row>
    <row r="101" spans="1:13" ht="39" hidden="1" thickBot="1">
      <c r="A101" s="212"/>
      <c r="B101" s="213" t="s">
        <v>28</v>
      </c>
      <c r="C101" s="213"/>
      <c r="D101" s="362" t="s">
        <v>29</v>
      </c>
      <c r="E101" s="362"/>
      <c r="F101" s="362" t="s">
        <v>11</v>
      </c>
      <c r="G101" s="362"/>
      <c r="H101" s="362"/>
      <c r="I101" s="362" t="s">
        <v>12</v>
      </c>
      <c r="J101" s="362"/>
      <c r="K101" s="274">
        <f>K102</f>
        <v>0</v>
      </c>
      <c r="L101" s="274">
        <f>L102</f>
        <v>0</v>
      </c>
      <c r="M101" s="281" t="e">
        <f t="shared" si="7"/>
        <v>#DIV/0!</v>
      </c>
    </row>
    <row r="102" spans="1:13" ht="16.5" hidden="1" thickBot="1">
      <c r="A102" s="212"/>
      <c r="B102" s="213" t="s">
        <v>860</v>
      </c>
      <c r="C102" s="213"/>
      <c r="D102" s="362" t="s">
        <v>33</v>
      </c>
      <c r="E102" s="362"/>
      <c r="F102" s="362" t="s">
        <v>11</v>
      </c>
      <c r="G102" s="362"/>
      <c r="H102" s="362"/>
      <c r="I102" s="362" t="s">
        <v>12</v>
      </c>
      <c r="J102" s="362"/>
      <c r="K102" s="274">
        <f>K103+K106+K109</f>
        <v>0</v>
      </c>
      <c r="L102" s="274">
        <f>L103+L106+L109</f>
        <v>0</v>
      </c>
      <c r="M102" s="281" t="e">
        <f t="shared" si="7"/>
        <v>#DIV/0!</v>
      </c>
    </row>
    <row r="103" spans="1:13" ht="26.25" hidden="1" thickBot="1">
      <c r="A103" s="212"/>
      <c r="B103" s="214" t="s">
        <v>760</v>
      </c>
      <c r="C103" s="214"/>
      <c r="D103" s="363" t="s">
        <v>33</v>
      </c>
      <c r="E103" s="363"/>
      <c r="F103" s="363" t="s">
        <v>861</v>
      </c>
      <c r="G103" s="363"/>
      <c r="H103" s="363"/>
      <c r="I103" s="363" t="s">
        <v>12</v>
      </c>
      <c r="J103" s="363"/>
      <c r="K103" s="275">
        <f>K104</f>
        <v>0</v>
      </c>
      <c r="L103" s="275">
        <f>L104</f>
        <v>0</v>
      </c>
      <c r="M103" s="281" t="e">
        <f t="shared" si="7"/>
        <v>#DIV/0!</v>
      </c>
    </row>
    <row r="104" spans="1:13" ht="15.75" customHeight="1" hidden="1" thickBot="1">
      <c r="A104" s="212"/>
      <c r="B104" s="214" t="s">
        <v>760</v>
      </c>
      <c r="C104" s="214"/>
      <c r="D104" s="363" t="s">
        <v>922</v>
      </c>
      <c r="E104" s="363"/>
      <c r="F104" s="363" t="s">
        <v>861</v>
      </c>
      <c r="G104" s="363"/>
      <c r="H104" s="363"/>
      <c r="I104" s="363" t="s">
        <v>12</v>
      </c>
      <c r="J104" s="363"/>
      <c r="K104" s="275">
        <f>K105</f>
        <v>0</v>
      </c>
      <c r="L104" s="275">
        <f>L105</f>
        <v>0</v>
      </c>
      <c r="M104" s="281" t="e">
        <f t="shared" si="7"/>
        <v>#DIV/0!</v>
      </c>
    </row>
    <row r="105" spans="1:13" ht="64.5" hidden="1" thickBot="1">
      <c r="A105" s="212"/>
      <c r="B105" s="215" t="s">
        <v>862</v>
      </c>
      <c r="C105" s="217" t="s">
        <v>863</v>
      </c>
      <c r="D105" s="366" t="s">
        <v>33</v>
      </c>
      <c r="E105" s="366"/>
      <c r="F105" s="366" t="s">
        <v>861</v>
      </c>
      <c r="G105" s="366"/>
      <c r="H105" s="366"/>
      <c r="I105" s="366" t="s">
        <v>244</v>
      </c>
      <c r="J105" s="366"/>
      <c r="K105" s="276"/>
      <c r="L105" s="276"/>
      <c r="M105" s="281" t="e">
        <f t="shared" si="7"/>
        <v>#DIV/0!</v>
      </c>
    </row>
    <row r="106" spans="1:13" ht="15.75" customHeight="1" hidden="1" thickBot="1">
      <c r="A106" s="212"/>
      <c r="B106" s="214" t="s">
        <v>42</v>
      </c>
      <c r="C106" s="214"/>
      <c r="D106" s="362" t="s">
        <v>922</v>
      </c>
      <c r="E106" s="362"/>
      <c r="F106" s="363" t="s">
        <v>864</v>
      </c>
      <c r="G106" s="363"/>
      <c r="H106" s="363"/>
      <c r="I106" s="363" t="s">
        <v>12</v>
      </c>
      <c r="J106" s="363"/>
      <c r="K106" s="275">
        <f>K107</f>
        <v>0</v>
      </c>
      <c r="L106" s="275">
        <f>L107</f>
        <v>0</v>
      </c>
      <c r="M106" s="281" t="e">
        <f t="shared" si="7"/>
        <v>#DIV/0!</v>
      </c>
    </row>
    <row r="107" spans="1:13" ht="25.5" customHeight="1" hidden="1" thickBot="1">
      <c r="A107" s="212"/>
      <c r="B107" s="214" t="s">
        <v>37</v>
      </c>
      <c r="C107" s="214"/>
      <c r="D107" s="362" t="s">
        <v>922</v>
      </c>
      <c r="E107" s="362"/>
      <c r="F107" s="363" t="s">
        <v>865</v>
      </c>
      <c r="G107" s="363"/>
      <c r="H107" s="363"/>
      <c r="I107" s="363" t="s">
        <v>12</v>
      </c>
      <c r="J107" s="363"/>
      <c r="K107" s="275">
        <f>K108</f>
        <v>0</v>
      </c>
      <c r="L107" s="275">
        <f>L108</f>
        <v>0</v>
      </c>
      <c r="M107" s="281" t="e">
        <f t="shared" si="7"/>
        <v>#DIV/0!</v>
      </c>
    </row>
    <row r="108" spans="1:13" ht="25.5" customHeight="1" hidden="1" thickBot="1">
      <c r="A108" s="212"/>
      <c r="B108" s="215" t="s">
        <v>847</v>
      </c>
      <c r="C108" s="217" t="s">
        <v>866</v>
      </c>
      <c r="D108" s="365" t="s">
        <v>922</v>
      </c>
      <c r="E108" s="365"/>
      <c r="F108" s="366" t="s">
        <v>865</v>
      </c>
      <c r="G108" s="366"/>
      <c r="H108" s="366"/>
      <c r="I108" s="366" t="s">
        <v>525</v>
      </c>
      <c r="J108" s="366"/>
      <c r="K108" s="276"/>
      <c r="L108" s="276"/>
      <c r="M108" s="281" t="e">
        <f t="shared" si="7"/>
        <v>#DIV/0!</v>
      </c>
    </row>
    <row r="109" spans="1:13" ht="38.25" customHeight="1" hidden="1" thickBot="1">
      <c r="A109" s="212"/>
      <c r="B109" s="218" t="s">
        <v>867</v>
      </c>
      <c r="C109" s="214"/>
      <c r="D109" s="362" t="s">
        <v>922</v>
      </c>
      <c r="E109" s="362"/>
      <c r="F109" s="363" t="s">
        <v>868</v>
      </c>
      <c r="G109" s="363"/>
      <c r="H109" s="363"/>
      <c r="I109" s="363" t="s">
        <v>12</v>
      </c>
      <c r="J109" s="363"/>
      <c r="K109" s="275">
        <f>K110</f>
        <v>0</v>
      </c>
      <c r="L109" s="275">
        <f>L110</f>
        <v>0</v>
      </c>
      <c r="M109" s="281" t="e">
        <f t="shared" si="7"/>
        <v>#DIV/0!</v>
      </c>
    </row>
    <row r="110" spans="1:13" ht="38.25" customHeight="1" hidden="1" thickBot="1">
      <c r="A110" s="212"/>
      <c r="B110" s="214" t="s">
        <v>869</v>
      </c>
      <c r="C110" s="214"/>
      <c r="D110" s="362" t="s">
        <v>922</v>
      </c>
      <c r="E110" s="362"/>
      <c r="F110" s="363" t="s">
        <v>870</v>
      </c>
      <c r="G110" s="363"/>
      <c r="H110" s="363"/>
      <c r="I110" s="363" t="s">
        <v>12</v>
      </c>
      <c r="J110" s="363"/>
      <c r="K110" s="275">
        <f>K111</f>
        <v>0</v>
      </c>
      <c r="L110" s="275">
        <f>L111</f>
        <v>0</v>
      </c>
      <c r="M110" s="281" t="e">
        <f t="shared" si="7"/>
        <v>#DIV/0!</v>
      </c>
    </row>
    <row r="111" spans="1:13" ht="18" customHeight="1" hidden="1" thickBot="1">
      <c r="A111" s="212"/>
      <c r="B111" s="215" t="s">
        <v>790</v>
      </c>
      <c r="C111" s="215" t="s">
        <v>871</v>
      </c>
      <c r="D111" s="365" t="s">
        <v>922</v>
      </c>
      <c r="E111" s="365"/>
      <c r="F111" s="366" t="s">
        <v>870</v>
      </c>
      <c r="G111" s="366"/>
      <c r="H111" s="366"/>
      <c r="I111" s="366" t="s">
        <v>146</v>
      </c>
      <c r="J111" s="366"/>
      <c r="K111" s="276"/>
      <c r="L111" s="276"/>
      <c r="M111" s="281" t="e">
        <f t="shared" si="7"/>
        <v>#DIV/0!</v>
      </c>
    </row>
    <row r="112" spans="1:13" ht="26.25" thickBot="1">
      <c r="A112" s="212"/>
      <c r="B112" s="213" t="s">
        <v>872</v>
      </c>
      <c r="C112" s="213"/>
      <c r="D112" s="362" t="s">
        <v>530</v>
      </c>
      <c r="E112" s="362"/>
      <c r="F112" s="362" t="s">
        <v>11</v>
      </c>
      <c r="G112" s="362"/>
      <c r="H112" s="362"/>
      <c r="I112" s="362" t="s">
        <v>12</v>
      </c>
      <c r="J112" s="362"/>
      <c r="K112" s="274">
        <f aca="true" t="shared" si="8" ref="K112:L115">K113</f>
        <v>100</v>
      </c>
      <c r="L112" s="274">
        <f t="shared" si="8"/>
        <v>13.76</v>
      </c>
      <c r="M112" s="281">
        <f t="shared" si="7"/>
        <v>0.1376</v>
      </c>
    </row>
    <row r="113" spans="1:13" ht="16.5" thickBot="1">
      <c r="A113" s="212"/>
      <c r="B113" s="213" t="s">
        <v>873</v>
      </c>
      <c r="C113" s="213"/>
      <c r="D113" s="362" t="s">
        <v>896</v>
      </c>
      <c r="E113" s="362"/>
      <c r="F113" s="362" t="s">
        <v>11</v>
      </c>
      <c r="G113" s="362"/>
      <c r="H113" s="362"/>
      <c r="I113" s="362" t="s">
        <v>12</v>
      </c>
      <c r="J113" s="362"/>
      <c r="K113" s="274">
        <f t="shared" si="8"/>
        <v>100</v>
      </c>
      <c r="L113" s="274">
        <f t="shared" si="8"/>
        <v>13.76</v>
      </c>
      <c r="M113" s="281">
        <f t="shared" si="7"/>
        <v>0.1376</v>
      </c>
    </row>
    <row r="114" spans="1:13" ht="39" thickBot="1">
      <c r="A114" s="212"/>
      <c r="B114" s="214" t="s">
        <v>494</v>
      </c>
      <c r="C114" s="214"/>
      <c r="D114" s="363" t="s">
        <v>896</v>
      </c>
      <c r="E114" s="363"/>
      <c r="F114" s="363" t="s">
        <v>495</v>
      </c>
      <c r="G114" s="363"/>
      <c r="H114" s="363"/>
      <c r="I114" s="363" t="s">
        <v>12</v>
      </c>
      <c r="J114" s="363"/>
      <c r="K114" s="275">
        <f t="shared" si="8"/>
        <v>100</v>
      </c>
      <c r="L114" s="275">
        <f t="shared" si="8"/>
        <v>13.76</v>
      </c>
      <c r="M114" s="281">
        <f t="shared" si="7"/>
        <v>0.1376</v>
      </c>
    </row>
    <row r="115" spans="1:13" ht="39" thickBot="1">
      <c r="A115" s="212"/>
      <c r="B115" s="214" t="s">
        <v>874</v>
      </c>
      <c r="C115" s="214"/>
      <c r="D115" s="363" t="s">
        <v>896</v>
      </c>
      <c r="E115" s="363"/>
      <c r="F115" s="363" t="s">
        <v>875</v>
      </c>
      <c r="G115" s="363"/>
      <c r="H115" s="363"/>
      <c r="I115" s="363" t="s">
        <v>12</v>
      </c>
      <c r="J115" s="363"/>
      <c r="K115" s="275">
        <f t="shared" si="8"/>
        <v>100</v>
      </c>
      <c r="L115" s="275">
        <f t="shared" si="8"/>
        <v>13.76</v>
      </c>
      <c r="M115" s="281">
        <f t="shared" si="7"/>
        <v>0.1376</v>
      </c>
    </row>
    <row r="116" spans="1:13" ht="24.75" customHeight="1" thickBot="1">
      <c r="A116" s="212"/>
      <c r="B116" s="215" t="s">
        <v>779</v>
      </c>
      <c r="C116" s="217" t="s">
        <v>876</v>
      </c>
      <c r="D116" s="366" t="s">
        <v>896</v>
      </c>
      <c r="E116" s="366"/>
      <c r="F116" s="366" t="s">
        <v>875</v>
      </c>
      <c r="G116" s="366"/>
      <c r="H116" s="366"/>
      <c r="I116" s="366" t="s">
        <v>801</v>
      </c>
      <c r="J116" s="366"/>
      <c r="K116" s="276">
        <v>100</v>
      </c>
      <c r="L116" s="276">
        <v>13.76</v>
      </c>
      <c r="M116" s="285">
        <f t="shared" si="7"/>
        <v>0.1376</v>
      </c>
    </row>
    <row r="117" spans="1:13" ht="15.75" customHeight="1" hidden="1" thickBot="1">
      <c r="A117" s="212"/>
      <c r="B117" s="213" t="s">
        <v>506</v>
      </c>
      <c r="C117" s="213"/>
      <c r="D117" s="362">
        <v>10</v>
      </c>
      <c r="E117" s="362"/>
      <c r="F117" s="362" t="s">
        <v>11</v>
      </c>
      <c r="G117" s="362"/>
      <c r="H117" s="362"/>
      <c r="I117" s="362" t="s">
        <v>12</v>
      </c>
      <c r="J117" s="362"/>
      <c r="K117" s="274">
        <f aca="true" t="shared" si="9" ref="K117:L121">K118</f>
        <v>0</v>
      </c>
      <c r="L117" s="274">
        <f t="shared" si="9"/>
        <v>0</v>
      </c>
      <c r="M117" s="281" t="e">
        <f t="shared" si="7"/>
        <v>#DIV/0!</v>
      </c>
    </row>
    <row r="118" spans="1:13" ht="25.5" customHeight="1" hidden="1" thickBot="1">
      <c r="A118" s="212"/>
      <c r="B118" s="213" t="s">
        <v>403</v>
      </c>
      <c r="C118" s="213"/>
      <c r="D118" s="362">
        <v>10</v>
      </c>
      <c r="E118" s="362"/>
      <c r="F118" s="362" t="s">
        <v>11</v>
      </c>
      <c r="G118" s="362"/>
      <c r="H118" s="362"/>
      <c r="I118" s="362" t="s">
        <v>12</v>
      </c>
      <c r="J118" s="362"/>
      <c r="K118" s="274">
        <f t="shared" si="9"/>
        <v>0</v>
      </c>
      <c r="L118" s="274">
        <f t="shared" si="9"/>
        <v>0</v>
      </c>
      <c r="M118" s="281" t="e">
        <f t="shared" si="7"/>
        <v>#DIV/0!</v>
      </c>
    </row>
    <row r="119" spans="1:13" ht="25.5" customHeight="1" hidden="1" thickBot="1">
      <c r="A119" s="212"/>
      <c r="B119" s="214" t="s">
        <v>819</v>
      </c>
      <c r="C119" s="213"/>
      <c r="D119" s="363">
        <v>10</v>
      </c>
      <c r="E119" s="363"/>
      <c r="F119" s="363" t="s">
        <v>820</v>
      </c>
      <c r="G119" s="363"/>
      <c r="H119" s="363"/>
      <c r="I119" s="363" t="s">
        <v>12</v>
      </c>
      <c r="J119" s="363"/>
      <c r="K119" s="275">
        <f t="shared" si="9"/>
        <v>0</v>
      </c>
      <c r="L119" s="275">
        <f t="shared" si="9"/>
        <v>0</v>
      </c>
      <c r="M119" s="281" t="e">
        <f t="shared" si="7"/>
        <v>#DIV/0!</v>
      </c>
    </row>
    <row r="120" spans="1:13" ht="15.75" customHeight="1" hidden="1" thickBot="1">
      <c r="A120" s="212"/>
      <c r="B120" s="214" t="s">
        <v>851</v>
      </c>
      <c r="C120" s="214"/>
      <c r="D120" s="363" t="s">
        <v>703</v>
      </c>
      <c r="E120" s="363"/>
      <c r="F120" s="363" t="s">
        <v>820</v>
      </c>
      <c r="G120" s="363"/>
      <c r="H120" s="363"/>
      <c r="I120" s="363">
        <v>3</v>
      </c>
      <c r="J120" s="363"/>
      <c r="K120" s="275">
        <f t="shared" si="9"/>
        <v>0</v>
      </c>
      <c r="L120" s="275">
        <f t="shared" si="9"/>
        <v>0</v>
      </c>
      <c r="M120" s="281" t="e">
        <f t="shared" si="7"/>
        <v>#DIV/0!</v>
      </c>
    </row>
    <row r="121" spans="1:13" ht="25.5" customHeight="1" hidden="1" thickBot="1">
      <c r="A121" s="212"/>
      <c r="B121" s="214" t="s">
        <v>406</v>
      </c>
      <c r="C121" s="214"/>
      <c r="D121" s="363">
        <v>10</v>
      </c>
      <c r="E121" s="363"/>
      <c r="F121" s="363" t="s">
        <v>820</v>
      </c>
      <c r="G121" s="363"/>
      <c r="H121" s="363"/>
      <c r="I121" s="363" t="s">
        <v>374</v>
      </c>
      <c r="J121" s="363"/>
      <c r="K121" s="275">
        <f t="shared" si="9"/>
        <v>0</v>
      </c>
      <c r="L121" s="275">
        <f t="shared" si="9"/>
        <v>0</v>
      </c>
      <c r="M121" s="281" t="e">
        <f t="shared" si="7"/>
        <v>#DIV/0!</v>
      </c>
    </row>
    <row r="122" spans="1:13" ht="25.5" customHeight="1" hidden="1" thickBot="1">
      <c r="A122" s="212"/>
      <c r="B122" s="215" t="s">
        <v>779</v>
      </c>
      <c r="C122" s="215"/>
      <c r="D122" s="366">
        <v>10</v>
      </c>
      <c r="E122" s="366"/>
      <c r="F122" s="366" t="s">
        <v>820</v>
      </c>
      <c r="G122" s="366"/>
      <c r="H122" s="366"/>
      <c r="I122" s="366">
        <v>500</v>
      </c>
      <c r="J122" s="366"/>
      <c r="K122" s="276"/>
      <c r="L122" s="276"/>
      <c r="M122" s="281" t="e">
        <f t="shared" si="7"/>
        <v>#DIV/0!</v>
      </c>
    </row>
    <row r="123" spans="1:13" ht="16.5" thickBot="1">
      <c r="A123" s="212"/>
      <c r="B123" s="213" t="s">
        <v>702</v>
      </c>
      <c r="C123" s="213"/>
      <c r="D123" s="362" t="s">
        <v>703</v>
      </c>
      <c r="E123" s="362"/>
      <c r="F123" s="362" t="s">
        <v>11</v>
      </c>
      <c r="G123" s="362"/>
      <c r="H123" s="362"/>
      <c r="I123" s="362" t="s">
        <v>12</v>
      </c>
      <c r="J123" s="362"/>
      <c r="K123" s="274">
        <f>K125</f>
        <v>208.5</v>
      </c>
      <c r="L123" s="274">
        <f>L125</f>
        <v>52.12</v>
      </c>
      <c r="M123" s="281">
        <f t="shared" si="7"/>
        <v>0.24997601918465226</v>
      </c>
    </row>
    <row r="124" spans="1:13" ht="38.25" customHeight="1" hidden="1" thickBot="1">
      <c r="A124" s="212"/>
      <c r="B124" s="213" t="s">
        <v>877</v>
      </c>
      <c r="C124" s="213"/>
      <c r="D124" s="362">
        <v>11</v>
      </c>
      <c r="E124" s="362"/>
      <c r="F124" s="362" t="s">
        <v>11</v>
      </c>
      <c r="G124" s="362"/>
      <c r="H124" s="362"/>
      <c r="I124" s="362" t="s">
        <v>12</v>
      </c>
      <c r="J124" s="362"/>
      <c r="K124" s="275"/>
      <c r="L124" s="275"/>
      <c r="M124" s="281" t="e">
        <f t="shared" si="7"/>
        <v>#DIV/0!</v>
      </c>
    </row>
    <row r="125" spans="1:13" ht="39" thickBot="1">
      <c r="A125" s="212"/>
      <c r="B125" s="214" t="s">
        <v>878</v>
      </c>
      <c r="C125" s="214"/>
      <c r="D125" s="363" t="s">
        <v>899</v>
      </c>
      <c r="E125" s="363"/>
      <c r="F125" s="363" t="s">
        <v>11</v>
      </c>
      <c r="G125" s="363"/>
      <c r="H125" s="363"/>
      <c r="I125" s="363" t="s">
        <v>12</v>
      </c>
      <c r="J125" s="363"/>
      <c r="K125" s="275">
        <f>K126</f>
        <v>208.5</v>
      </c>
      <c r="L125" s="275">
        <f>L126</f>
        <v>52.12</v>
      </c>
      <c r="M125" s="281">
        <f t="shared" si="7"/>
        <v>0.24997601918465226</v>
      </c>
    </row>
    <row r="126" spans="1:13" ht="16.5" thickBot="1">
      <c r="A126" s="212"/>
      <c r="B126" s="219" t="s">
        <v>702</v>
      </c>
      <c r="C126" s="219"/>
      <c r="D126" s="372" t="s">
        <v>899</v>
      </c>
      <c r="E126" s="372"/>
      <c r="F126" s="372" t="s">
        <v>879</v>
      </c>
      <c r="G126" s="372"/>
      <c r="H126" s="372"/>
      <c r="I126" s="372" t="s">
        <v>12</v>
      </c>
      <c r="J126" s="372"/>
      <c r="K126" s="277">
        <f>K128+K129</f>
        <v>208.5</v>
      </c>
      <c r="L126" s="277">
        <f>L128+L129</f>
        <v>52.12</v>
      </c>
      <c r="M126" s="281">
        <f t="shared" si="7"/>
        <v>0.24997601918465226</v>
      </c>
    </row>
    <row r="127" spans="1:13" ht="25.5" customHeight="1" hidden="1" thickBot="1">
      <c r="A127" s="212"/>
      <c r="B127" s="214" t="s">
        <v>878</v>
      </c>
      <c r="C127" s="214"/>
      <c r="D127" s="363">
        <v>11</v>
      </c>
      <c r="E127" s="363"/>
      <c r="F127" s="363" t="s">
        <v>880</v>
      </c>
      <c r="G127" s="363"/>
      <c r="H127" s="363"/>
      <c r="I127" s="363">
        <v>0</v>
      </c>
      <c r="J127" s="363"/>
      <c r="K127" s="275">
        <f>K128</f>
        <v>0</v>
      </c>
      <c r="L127" s="275">
        <f>L128</f>
        <v>0</v>
      </c>
      <c r="M127" s="281" t="e">
        <f t="shared" si="7"/>
        <v>#DIV/0!</v>
      </c>
    </row>
    <row r="128" spans="1:13" ht="20.25" customHeight="1" hidden="1" thickBot="1">
      <c r="A128" s="212"/>
      <c r="B128" s="215" t="s">
        <v>881</v>
      </c>
      <c r="C128" s="217" t="s">
        <v>882</v>
      </c>
      <c r="D128" s="366">
        <v>11</v>
      </c>
      <c r="E128" s="366"/>
      <c r="F128" s="366" t="s">
        <v>880</v>
      </c>
      <c r="G128" s="366"/>
      <c r="H128" s="366"/>
      <c r="I128" s="366">
        <v>17</v>
      </c>
      <c r="J128" s="366"/>
      <c r="K128" s="276"/>
      <c r="L128" s="276"/>
      <c r="M128" s="281" t="e">
        <f t="shared" si="7"/>
        <v>#DIV/0!</v>
      </c>
    </row>
    <row r="129" spans="1:13" ht="145.5" customHeight="1" thickBot="1">
      <c r="A129" s="212"/>
      <c r="B129" s="220" t="s">
        <v>883</v>
      </c>
      <c r="C129" s="214"/>
      <c r="D129" s="363" t="s">
        <v>899</v>
      </c>
      <c r="E129" s="363"/>
      <c r="F129" s="363" t="s">
        <v>884</v>
      </c>
      <c r="G129" s="363"/>
      <c r="H129" s="363"/>
      <c r="I129" s="363" t="s">
        <v>12</v>
      </c>
      <c r="J129" s="363"/>
      <c r="K129" s="275">
        <f>K130</f>
        <v>208.5</v>
      </c>
      <c r="L129" s="275">
        <f>L130</f>
        <v>52.12</v>
      </c>
      <c r="M129" s="281">
        <f t="shared" si="7"/>
        <v>0.24997601918465226</v>
      </c>
    </row>
    <row r="130" spans="1:13" ht="24.75" customHeight="1" thickBot="1">
      <c r="A130" s="212"/>
      <c r="B130" s="215" t="s">
        <v>881</v>
      </c>
      <c r="C130" s="221"/>
      <c r="D130" s="360" t="s">
        <v>899</v>
      </c>
      <c r="E130" s="360"/>
      <c r="F130" s="360" t="s">
        <v>884</v>
      </c>
      <c r="G130" s="360"/>
      <c r="H130" s="360"/>
      <c r="I130" s="360" t="s">
        <v>187</v>
      </c>
      <c r="J130" s="360"/>
      <c r="K130" s="276">
        <v>208.5</v>
      </c>
      <c r="L130" s="276">
        <v>52.12</v>
      </c>
      <c r="M130" s="285">
        <f t="shared" si="7"/>
        <v>0.24997601918465226</v>
      </c>
    </row>
    <row r="131" spans="1:13" ht="36" customHeight="1" hidden="1" thickBot="1">
      <c r="A131" s="222" t="s">
        <v>637</v>
      </c>
      <c r="B131" s="356" t="s">
        <v>885</v>
      </c>
      <c r="C131" s="355"/>
      <c r="D131" s="355"/>
      <c r="E131" s="355"/>
      <c r="F131" s="355"/>
      <c r="G131" s="355"/>
      <c r="H131" s="355"/>
      <c r="I131" s="355"/>
      <c r="J131" s="371"/>
      <c r="K131" s="254">
        <f>K132+K143</f>
        <v>6742.799999999999</v>
      </c>
      <c r="L131" s="254">
        <f>L132+L143</f>
        <v>1377.2100000000003</v>
      </c>
      <c r="M131" s="281">
        <f t="shared" si="7"/>
        <v>0.20424897668624317</v>
      </c>
    </row>
    <row r="132" spans="1:13" ht="39" thickBot="1">
      <c r="A132" s="212"/>
      <c r="B132" s="223" t="s">
        <v>28</v>
      </c>
      <c r="C132" s="223"/>
      <c r="D132" s="369" t="s">
        <v>922</v>
      </c>
      <c r="E132" s="369"/>
      <c r="F132" s="369" t="s">
        <v>11</v>
      </c>
      <c r="G132" s="369"/>
      <c r="H132" s="369"/>
      <c r="I132" s="369" t="s">
        <v>12</v>
      </c>
      <c r="J132" s="370"/>
      <c r="K132" s="224">
        <f>K133</f>
        <v>6013.799999999999</v>
      </c>
      <c r="L132" s="224">
        <f>L133</f>
        <v>1274.8100000000002</v>
      </c>
      <c r="M132" s="281">
        <f t="shared" si="7"/>
        <v>0.21198077754497993</v>
      </c>
    </row>
    <row r="133" spans="1:13" ht="16.5" thickBot="1">
      <c r="A133" s="212"/>
      <c r="B133" s="213" t="s">
        <v>860</v>
      </c>
      <c r="C133" s="213"/>
      <c r="D133" s="362" t="s">
        <v>922</v>
      </c>
      <c r="E133" s="362"/>
      <c r="F133" s="362" t="s">
        <v>11</v>
      </c>
      <c r="G133" s="362"/>
      <c r="H133" s="362"/>
      <c r="I133" s="362" t="s">
        <v>12</v>
      </c>
      <c r="J133" s="368"/>
      <c r="K133" s="225">
        <f>K134+K137+K140</f>
        <v>6013.799999999999</v>
      </c>
      <c r="L133" s="225">
        <f>L134+L137+L140</f>
        <v>1274.8100000000002</v>
      </c>
      <c r="M133" s="281">
        <f t="shared" si="7"/>
        <v>0.21198077754497993</v>
      </c>
    </row>
    <row r="134" spans="1:13" ht="39" thickBot="1">
      <c r="A134" s="212"/>
      <c r="B134" s="214" t="s">
        <v>247</v>
      </c>
      <c r="C134" s="214"/>
      <c r="D134" s="362" t="s">
        <v>922</v>
      </c>
      <c r="E134" s="362"/>
      <c r="F134" s="363" t="s">
        <v>864</v>
      </c>
      <c r="G134" s="363"/>
      <c r="H134" s="363"/>
      <c r="I134" s="363" t="s">
        <v>12</v>
      </c>
      <c r="J134" s="364"/>
      <c r="K134" s="226">
        <f>K135</f>
        <v>5437.9</v>
      </c>
      <c r="L134" s="226">
        <f>L135</f>
        <v>1211.93</v>
      </c>
      <c r="M134" s="281">
        <f t="shared" si="7"/>
        <v>0.22286728332628408</v>
      </c>
    </row>
    <row r="135" spans="1:13" ht="26.25" thickBot="1">
      <c r="A135" s="212"/>
      <c r="B135" s="214" t="s">
        <v>37</v>
      </c>
      <c r="C135" s="214"/>
      <c r="D135" s="362" t="s">
        <v>922</v>
      </c>
      <c r="E135" s="362"/>
      <c r="F135" s="363" t="s">
        <v>886</v>
      </c>
      <c r="G135" s="363"/>
      <c r="H135" s="363"/>
      <c r="I135" s="363" t="s">
        <v>12</v>
      </c>
      <c r="J135" s="364"/>
      <c r="K135" s="226">
        <f>K136</f>
        <v>5437.9</v>
      </c>
      <c r="L135" s="226">
        <f>L136</f>
        <v>1211.93</v>
      </c>
      <c r="M135" s="281">
        <f t="shared" si="7"/>
        <v>0.22286728332628408</v>
      </c>
    </row>
    <row r="136" spans="1:13" ht="26.25" thickBot="1">
      <c r="A136" s="212"/>
      <c r="B136" s="215" t="s">
        <v>847</v>
      </c>
      <c r="C136" s="217" t="s">
        <v>863</v>
      </c>
      <c r="D136" s="365" t="s">
        <v>922</v>
      </c>
      <c r="E136" s="365"/>
      <c r="F136" s="366" t="s">
        <v>886</v>
      </c>
      <c r="G136" s="366"/>
      <c r="H136" s="366"/>
      <c r="I136" s="366" t="s">
        <v>525</v>
      </c>
      <c r="J136" s="367"/>
      <c r="K136" s="227">
        <v>5437.9</v>
      </c>
      <c r="L136" s="227">
        <v>1211.93</v>
      </c>
      <c r="M136" s="285">
        <f t="shared" si="7"/>
        <v>0.22286728332628408</v>
      </c>
    </row>
    <row r="137" spans="1:13" ht="16.5" thickBot="1">
      <c r="A137" s="212"/>
      <c r="B137" s="214" t="s">
        <v>42</v>
      </c>
      <c r="C137" s="214"/>
      <c r="D137" s="362" t="s">
        <v>922</v>
      </c>
      <c r="E137" s="362"/>
      <c r="F137" s="363" t="s">
        <v>864</v>
      </c>
      <c r="G137" s="363"/>
      <c r="H137" s="363"/>
      <c r="I137" s="363" t="s">
        <v>12</v>
      </c>
      <c r="J137" s="364"/>
      <c r="K137" s="226">
        <f>K138</f>
        <v>575.9</v>
      </c>
      <c r="L137" s="226">
        <f>L138</f>
        <v>62.88</v>
      </c>
      <c r="M137" s="281">
        <f aca="true" t="shared" si="10" ref="M137:M149">L137/K137</f>
        <v>0.10918562250390694</v>
      </c>
    </row>
    <row r="138" spans="1:13" ht="26.25" thickBot="1">
      <c r="A138" s="212"/>
      <c r="B138" s="214" t="s">
        <v>37</v>
      </c>
      <c r="C138" s="214"/>
      <c r="D138" s="362" t="s">
        <v>922</v>
      </c>
      <c r="E138" s="362"/>
      <c r="F138" s="363" t="s">
        <v>865</v>
      </c>
      <c r="G138" s="363"/>
      <c r="H138" s="363"/>
      <c r="I138" s="363" t="s">
        <v>12</v>
      </c>
      <c r="J138" s="364"/>
      <c r="K138" s="226">
        <f>K139</f>
        <v>575.9</v>
      </c>
      <c r="L138" s="226">
        <f>L139</f>
        <v>62.88</v>
      </c>
      <c r="M138" s="281">
        <f t="shared" si="10"/>
        <v>0.10918562250390694</v>
      </c>
    </row>
    <row r="139" spans="1:13" ht="26.25" thickBot="1">
      <c r="A139" s="212"/>
      <c r="B139" s="215" t="s">
        <v>847</v>
      </c>
      <c r="C139" s="217" t="s">
        <v>866</v>
      </c>
      <c r="D139" s="365" t="s">
        <v>922</v>
      </c>
      <c r="E139" s="365"/>
      <c r="F139" s="366" t="s">
        <v>865</v>
      </c>
      <c r="G139" s="366"/>
      <c r="H139" s="366"/>
      <c r="I139" s="366" t="s">
        <v>525</v>
      </c>
      <c r="J139" s="367"/>
      <c r="K139" s="227">
        <v>575.9</v>
      </c>
      <c r="L139" s="227">
        <v>62.88</v>
      </c>
      <c r="M139" s="285">
        <f t="shared" si="10"/>
        <v>0.10918562250390694</v>
      </c>
    </row>
    <row r="140" spans="1:13" ht="38.25" customHeight="1" hidden="1" thickBot="1">
      <c r="A140" s="212"/>
      <c r="B140" s="218" t="s">
        <v>867</v>
      </c>
      <c r="C140" s="214"/>
      <c r="D140" s="362" t="s">
        <v>922</v>
      </c>
      <c r="E140" s="362"/>
      <c r="F140" s="363" t="s">
        <v>868</v>
      </c>
      <c r="G140" s="363"/>
      <c r="H140" s="363"/>
      <c r="I140" s="363" t="s">
        <v>12</v>
      </c>
      <c r="J140" s="364"/>
      <c r="K140" s="226">
        <f>K141</f>
        <v>0</v>
      </c>
      <c r="L140" s="226">
        <f>L141</f>
        <v>0</v>
      </c>
      <c r="M140" s="281" t="e">
        <f t="shared" si="10"/>
        <v>#DIV/0!</v>
      </c>
    </row>
    <row r="141" spans="1:13" ht="38.25" customHeight="1" hidden="1" thickBot="1">
      <c r="A141" s="212"/>
      <c r="B141" s="214" t="s">
        <v>869</v>
      </c>
      <c r="C141" s="214"/>
      <c r="D141" s="362" t="s">
        <v>922</v>
      </c>
      <c r="E141" s="362"/>
      <c r="F141" s="363" t="s">
        <v>870</v>
      </c>
      <c r="G141" s="363"/>
      <c r="H141" s="363"/>
      <c r="I141" s="363" t="s">
        <v>12</v>
      </c>
      <c r="J141" s="364"/>
      <c r="K141" s="226">
        <f>K142</f>
        <v>0</v>
      </c>
      <c r="L141" s="226">
        <f>L142</f>
        <v>0</v>
      </c>
      <c r="M141" s="281" t="e">
        <f t="shared" si="10"/>
        <v>#DIV/0!</v>
      </c>
    </row>
    <row r="142" spans="1:13" ht="19.5" customHeight="1" hidden="1" thickBot="1">
      <c r="A142" s="212"/>
      <c r="B142" s="215" t="s">
        <v>790</v>
      </c>
      <c r="C142" s="215" t="s">
        <v>887</v>
      </c>
      <c r="D142" s="365" t="s">
        <v>922</v>
      </c>
      <c r="E142" s="365"/>
      <c r="F142" s="366" t="s">
        <v>870</v>
      </c>
      <c r="G142" s="366"/>
      <c r="H142" s="366"/>
      <c r="I142" s="366" t="s">
        <v>146</v>
      </c>
      <c r="J142" s="367"/>
      <c r="K142" s="227"/>
      <c r="L142" s="227"/>
      <c r="M142" s="281" t="e">
        <f t="shared" si="10"/>
        <v>#DIV/0!</v>
      </c>
    </row>
    <row r="143" spans="1:13" ht="26.25" thickBot="1">
      <c r="A143" s="212"/>
      <c r="B143" s="213" t="s">
        <v>872</v>
      </c>
      <c r="C143" s="213"/>
      <c r="D143" s="362" t="s">
        <v>923</v>
      </c>
      <c r="E143" s="362"/>
      <c r="F143" s="362" t="s">
        <v>11</v>
      </c>
      <c r="G143" s="362"/>
      <c r="H143" s="362"/>
      <c r="I143" s="362" t="s">
        <v>12</v>
      </c>
      <c r="J143" s="368"/>
      <c r="K143" s="225">
        <f aca="true" t="shared" si="11" ref="K143:L145">K144</f>
        <v>729</v>
      </c>
      <c r="L143" s="225">
        <f t="shared" si="11"/>
        <v>102.4</v>
      </c>
      <c r="M143" s="281">
        <f t="shared" si="10"/>
        <v>0.14046639231824418</v>
      </c>
    </row>
    <row r="144" spans="1:13" ht="16.5" thickBot="1">
      <c r="A144" s="212"/>
      <c r="B144" s="213" t="s">
        <v>873</v>
      </c>
      <c r="C144" s="213"/>
      <c r="D144" s="362" t="s">
        <v>923</v>
      </c>
      <c r="E144" s="362"/>
      <c r="F144" s="362" t="s">
        <v>11</v>
      </c>
      <c r="G144" s="362"/>
      <c r="H144" s="362"/>
      <c r="I144" s="362" t="s">
        <v>12</v>
      </c>
      <c r="J144" s="368"/>
      <c r="K144" s="225">
        <f t="shared" si="11"/>
        <v>729</v>
      </c>
      <c r="L144" s="225">
        <f t="shared" si="11"/>
        <v>102.4</v>
      </c>
      <c r="M144" s="281">
        <f t="shared" si="10"/>
        <v>0.14046639231824418</v>
      </c>
    </row>
    <row r="145" spans="1:13" ht="39" thickBot="1">
      <c r="A145" s="212"/>
      <c r="B145" s="214" t="s">
        <v>494</v>
      </c>
      <c r="C145" s="214"/>
      <c r="D145" s="362" t="s">
        <v>923</v>
      </c>
      <c r="E145" s="362"/>
      <c r="F145" s="363" t="s">
        <v>495</v>
      </c>
      <c r="G145" s="363"/>
      <c r="H145" s="363"/>
      <c r="I145" s="363" t="s">
        <v>12</v>
      </c>
      <c r="J145" s="364"/>
      <c r="K145" s="226">
        <f t="shared" si="11"/>
        <v>729</v>
      </c>
      <c r="L145" s="226">
        <f t="shared" si="11"/>
        <v>102.4</v>
      </c>
      <c r="M145" s="281">
        <f t="shared" si="10"/>
        <v>0.14046639231824418</v>
      </c>
    </row>
    <row r="146" spans="1:13" ht="39" thickBot="1">
      <c r="A146" s="212"/>
      <c r="B146" s="214" t="s">
        <v>874</v>
      </c>
      <c r="C146" s="214"/>
      <c r="D146" s="362" t="s">
        <v>923</v>
      </c>
      <c r="E146" s="362"/>
      <c r="F146" s="363" t="s">
        <v>875</v>
      </c>
      <c r="G146" s="363"/>
      <c r="H146" s="363"/>
      <c r="I146" s="363" t="s">
        <v>12</v>
      </c>
      <c r="J146" s="364"/>
      <c r="K146" s="226">
        <f>K147+K148</f>
        <v>729</v>
      </c>
      <c r="L146" s="226">
        <f>L147+L148</f>
        <v>102.4</v>
      </c>
      <c r="M146" s="281">
        <f t="shared" si="10"/>
        <v>0.14046639231824418</v>
      </c>
    </row>
    <row r="147" spans="1:13" ht="22.5" customHeight="1" thickBot="1">
      <c r="A147" s="212"/>
      <c r="B147" s="215" t="s">
        <v>847</v>
      </c>
      <c r="C147" s="228" t="s">
        <v>888</v>
      </c>
      <c r="D147" s="365" t="s">
        <v>923</v>
      </c>
      <c r="E147" s="365"/>
      <c r="F147" s="366" t="s">
        <v>875</v>
      </c>
      <c r="G147" s="366"/>
      <c r="H147" s="366"/>
      <c r="I147" s="366" t="s">
        <v>525</v>
      </c>
      <c r="J147" s="367"/>
      <c r="K147" s="227">
        <v>729</v>
      </c>
      <c r="L147" s="227">
        <v>102.4</v>
      </c>
      <c r="M147" s="285">
        <f t="shared" si="10"/>
        <v>0.14046639231824418</v>
      </c>
    </row>
    <row r="148" spans="1:13" ht="27" customHeight="1" hidden="1" thickBot="1">
      <c r="A148" s="229"/>
      <c r="B148" s="221" t="s">
        <v>779</v>
      </c>
      <c r="C148" s="217" t="s">
        <v>876</v>
      </c>
      <c r="D148" s="359" t="s">
        <v>923</v>
      </c>
      <c r="E148" s="359"/>
      <c r="F148" s="360" t="s">
        <v>875</v>
      </c>
      <c r="G148" s="360"/>
      <c r="H148" s="360"/>
      <c r="I148" s="360" t="s">
        <v>801</v>
      </c>
      <c r="J148" s="361"/>
      <c r="K148" s="230"/>
      <c r="L148" s="230"/>
      <c r="M148" s="281" t="e">
        <f t="shared" si="10"/>
        <v>#DIV/0!</v>
      </c>
    </row>
    <row r="149" spans="1:13" ht="19.5" customHeight="1" thickBot="1">
      <c r="A149" s="352" t="s">
        <v>889</v>
      </c>
      <c r="B149" s="353"/>
      <c r="C149" s="353"/>
      <c r="D149" s="353"/>
      <c r="E149" s="353"/>
      <c r="F149" s="353"/>
      <c r="G149" s="353"/>
      <c r="H149" s="353"/>
      <c r="I149" s="353"/>
      <c r="J149" s="353"/>
      <c r="K149" s="231">
        <f>K8+K131</f>
        <v>20893.199999999997</v>
      </c>
      <c r="L149" s="231">
        <f>L8+L131</f>
        <v>2731.8500000000004</v>
      </c>
      <c r="M149" s="285">
        <f t="shared" si="10"/>
        <v>0.13075306798384168</v>
      </c>
    </row>
    <row r="150" spans="2:11" ht="15.75" customHeight="1"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</row>
    <row r="151" spans="2:11" ht="15.75" customHeight="1"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</row>
    <row r="152" spans="2:11" ht="15.75" customHeight="1"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</row>
    <row r="153" spans="2:11" ht="24" customHeight="1"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</row>
    <row r="154" spans="2:11" ht="0.75" customHeight="1"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</row>
    <row r="155" spans="2:11" ht="15.75" customHeight="1"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</row>
    <row r="156" spans="2:11" ht="25.5" customHeight="1"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</row>
    <row r="157" spans="2:11" ht="15.75" customHeight="1"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</row>
    <row r="158" spans="2:11" ht="25.5" customHeight="1"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</row>
    <row r="159" spans="2:11" ht="15.75" customHeight="1"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</row>
    <row r="160" spans="2:11" ht="15.75" customHeight="1"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</row>
    <row r="161" spans="2:11" ht="15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12.75"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</row>
    <row r="163" spans="2:11" ht="15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ht="15.75" customHeight="1"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</row>
    <row r="165" spans="2:11" ht="21" customHeight="1"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</row>
    <row r="166" spans="2:11" ht="25.5" customHeight="1"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</row>
    <row r="167" spans="2:11" ht="22.5" customHeight="1"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</row>
    <row r="168" spans="2:11" ht="25.5" customHeight="1"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</row>
    <row r="169" spans="2:11" ht="17.25" customHeight="1"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</row>
    <row r="170" spans="2:11" ht="15.75" customHeight="1"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</row>
    <row r="171" spans="2:11" ht="32.25" customHeight="1"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</row>
    <row r="172" spans="2:11" ht="23.25" customHeight="1"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</row>
    <row r="173" spans="2:11" ht="25.5" customHeight="1"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</row>
    <row r="174" spans="2:11" ht="25.5" customHeight="1"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</row>
    <row r="175" spans="2:11" ht="25.5" customHeight="1"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</row>
    <row r="176" spans="2:11" ht="25.5" customHeight="1"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</row>
    <row r="177" spans="2:11" ht="25.5" customHeight="1"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</row>
    <row r="178" spans="2:11" ht="19.5" customHeight="1"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</row>
    <row r="179" spans="2:11" ht="25.5" customHeight="1"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</row>
    <row r="180" spans="2:11" ht="74.25" customHeight="1"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</row>
    <row r="181" spans="2:11" ht="25.5" customHeight="1"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</row>
    <row r="182" spans="2:11" ht="31.5" customHeight="1"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</row>
    <row r="183" spans="2:11" ht="0.75" customHeight="1"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</row>
    <row r="184" spans="2:11" ht="12" customHeight="1"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</row>
    <row r="185" spans="2:11" ht="21" customHeight="1"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</row>
    <row r="186" spans="2:11" ht="33" customHeight="1"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</row>
    <row r="187" spans="2:11" ht="27" customHeight="1"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</row>
    <row r="188" spans="2:11" ht="0.75" customHeight="1"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</row>
    <row r="189" spans="2:11" ht="25.5" customHeight="1"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</row>
    <row r="190" spans="2:11" ht="25.5" customHeight="1"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</row>
    <row r="191" spans="2:11" ht="15.75" customHeight="1"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</row>
    <row r="192" spans="2:11" ht="25.5" customHeight="1"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</row>
    <row r="193" spans="2:11" ht="25.5" customHeight="1"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</row>
    <row r="194" spans="2:11" ht="51" customHeight="1"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</row>
    <row r="195" spans="2:11" ht="25.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5.75" customHeight="1"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</row>
    <row r="197" spans="2:11" ht="25.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ht="9.75" customHeight="1"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</row>
    <row r="199" spans="2:11" ht="25.5" customHeight="1"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</row>
    <row r="200" spans="2:11" ht="15.75" customHeight="1"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</row>
    <row r="201" spans="2:11" ht="25.5" customHeight="1"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</row>
    <row r="202" spans="2:11" ht="25.5" customHeight="1"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</row>
    <row r="203" spans="2:11" ht="25.5" customHeight="1"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</row>
    <row r="204" spans="2:11" ht="51" customHeight="1"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</row>
    <row r="205" spans="2:11" ht="25.5" customHeight="1"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</row>
    <row r="206" spans="2:11" ht="41.25" customHeight="1"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</row>
    <row r="207" spans="2:11" ht="15.75" customHeight="1"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</row>
    <row r="208" spans="2:11" ht="15.75" customHeight="1"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</row>
    <row r="209" spans="2:11" ht="43.5" customHeight="1"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</row>
    <row r="210" spans="2:11" ht="15.75" customHeight="1"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</row>
    <row r="211" spans="2:11" ht="25.5" customHeight="1"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</row>
    <row r="212" spans="2:11" ht="15.75" customHeight="1"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</row>
    <row r="213" spans="2:11" ht="15.75" customHeight="1"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</row>
    <row r="214" spans="2:11" ht="25.5" customHeight="1"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</row>
    <row r="215" spans="2:11" ht="36.75" customHeight="1"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</row>
    <row r="216" spans="2:11" ht="21" customHeight="1"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</row>
    <row r="217" spans="2:11" ht="29.25" customHeight="1"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</row>
    <row r="218" spans="2:11" ht="41.25" customHeight="1"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</row>
    <row r="219" spans="2:11" ht="15.75" customHeight="1"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</row>
    <row r="220" spans="2:11" ht="25.5" customHeight="1"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</row>
    <row r="221" spans="2:11" ht="25.5" customHeight="1"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</row>
    <row r="222" spans="2:11" ht="0.75" customHeight="1">
      <c r="B222" s="265"/>
      <c r="C222" s="265"/>
      <c r="D222" s="265"/>
      <c r="E222" s="265"/>
      <c r="F222" s="265"/>
      <c r="G222" s="265"/>
      <c r="H222" s="265"/>
      <c r="I222" s="265"/>
      <c r="J222" s="265"/>
      <c r="K222" s="265"/>
    </row>
    <row r="223" spans="2:11" ht="15.75" customHeight="1"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</row>
    <row r="224" spans="2:11" ht="15.75" customHeight="1"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</row>
    <row r="225" spans="2:11" ht="25.5" customHeight="1"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</row>
    <row r="226" spans="2:11" ht="38.25" customHeight="1"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</row>
    <row r="227" spans="2:11" ht="15.75" customHeight="1"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2:11" ht="29.25" customHeight="1"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</row>
    <row r="229" spans="2:11" ht="255" customHeight="1"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</row>
    <row r="230" spans="2:11" ht="58.5" customHeight="1">
      <c r="B230" s="265"/>
      <c r="C230" s="265"/>
      <c r="D230" s="265"/>
      <c r="E230" s="265"/>
      <c r="F230" s="265"/>
      <c r="G230" s="265"/>
      <c r="H230" s="265"/>
      <c r="I230" s="265"/>
      <c r="J230" s="265"/>
      <c r="K230" s="265"/>
    </row>
    <row r="231" spans="2:11" ht="25.5" customHeight="1">
      <c r="B231" s="265"/>
      <c r="C231" s="265"/>
      <c r="D231" s="265"/>
      <c r="E231" s="265"/>
      <c r="F231" s="265"/>
      <c r="G231" s="265"/>
      <c r="H231" s="265"/>
      <c r="I231" s="265"/>
      <c r="J231" s="265"/>
      <c r="K231" s="265"/>
    </row>
    <row r="232" spans="2:11" ht="42.75" customHeight="1"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</row>
    <row r="233" spans="2:11" ht="51" customHeight="1"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</row>
    <row r="234" spans="2:11" ht="0.75" customHeight="1"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</row>
    <row r="235" spans="2:11" ht="15.75" customHeight="1"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</row>
    <row r="236" spans="2:11" ht="38.25" customHeight="1"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</row>
    <row r="237" spans="2:11" ht="15.75" customHeight="1"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</row>
    <row r="238" spans="2:11" ht="12.75"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</row>
    <row r="239" spans="2:11" ht="15.75" customHeight="1"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</row>
    <row r="240" spans="2:11" ht="51" customHeight="1"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</row>
    <row r="241" spans="2:11" ht="15.75" customHeight="1"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</row>
    <row r="242" spans="2:11" ht="25.5" customHeight="1"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</row>
    <row r="243" spans="2:11" ht="15.75" customHeight="1"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</row>
    <row r="244" spans="2:11" ht="12.75"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</row>
    <row r="245" spans="2:11" ht="15.75" customHeight="1">
      <c r="B245" s="265"/>
      <c r="C245" s="265"/>
      <c r="D245" s="265"/>
      <c r="E245" s="265"/>
      <c r="F245" s="265"/>
      <c r="G245" s="265"/>
      <c r="H245" s="265"/>
      <c r="I245" s="265"/>
      <c r="J245" s="265"/>
      <c r="K245" s="265"/>
    </row>
    <row r="246" spans="2:11" ht="0.75" customHeight="1"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</row>
    <row r="247" spans="2:11" ht="15.75" customHeight="1"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</row>
    <row r="248" spans="2:11" ht="36.75" customHeight="1"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</row>
    <row r="249" spans="2:11" ht="25.5" customHeight="1">
      <c r="B249" s="265"/>
      <c r="C249" s="265"/>
      <c r="D249" s="265"/>
      <c r="E249" s="265"/>
      <c r="F249" s="265"/>
      <c r="G249" s="265"/>
      <c r="H249" s="265"/>
      <c r="I249" s="265"/>
      <c r="J249" s="265"/>
      <c r="K249" s="265"/>
    </row>
    <row r="250" spans="2:11" ht="81" customHeight="1"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</row>
    <row r="251" spans="2:11" ht="24.75" customHeight="1"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</row>
    <row r="252" spans="2:11" ht="42.75" customHeight="1"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</row>
    <row r="253" spans="2:11" ht="15.75" customHeight="1"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</row>
    <row r="254" spans="2:11" ht="44.25" customHeight="1"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</row>
    <row r="255" spans="2:11" ht="15.75" customHeight="1"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</row>
    <row r="256" spans="2:11" ht="61.5" customHeight="1"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</row>
    <row r="257" spans="2:11" ht="15.75" customHeight="1"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</row>
    <row r="258" spans="2:11" ht="1.5" customHeight="1"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</row>
    <row r="259" spans="2:11" ht="15" customHeight="1"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</row>
    <row r="260" spans="2:11" ht="51" customHeight="1"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</row>
    <row r="261" spans="2:11" ht="15.75" customHeight="1"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</row>
    <row r="262" spans="2:11" ht="47.25" customHeight="1">
      <c r="B262" s="265"/>
      <c r="C262" s="265"/>
      <c r="D262" s="265"/>
      <c r="E262" s="265"/>
      <c r="F262" s="265"/>
      <c r="G262" s="265"/>
      <c r="H262" s="265"/>
      <c r="I262" s="265"/>
      <c r="J262" s="265"/>
      <c r="K262" s="265"/>
    </row>
    <row r="263" spans="2:11" ht="15.75" customHeight="1"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</row>
    <row r="264" spans="2:11" ht="25.5" customHeight="1">
      <c r="B264" s="265"/>
      <c r="C264" s="265"/>
      <c r="D264" s="265"/>
      <c r="E264" s="265"/>
      <c r="F264" s="265"/>
      <c r="G264" s="265"/>
      <c r="H264" s="265"/>
      <c r="I264" s="265"/>
      <c r="J264" s="265"/>
      <c r="K264" s="265"/>
    </row>
    <row r="265" spans="2:11" ht="15.75" customHeight="1">
      <c r="B265" s="265"/>
      <c r="C265" s="265"/>
      <c r="D265" s="265"/>
      <c r="E265" s="265"/>
      <c r="F265" s="265"/>
      <c r="G265" s="265"/>
      <c r="H265" s="265"/>
      <c r="I265" s="265"/>
      <c r="J265" s="265"/>
      <c r="K265" s="265"/>
    </row>
    <row r="266" spans="2:11" ht="38.25" customHeight="1"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</row>
    <row r="267" spans="2:11" ht="0.75" customHeight="1">
      <c r="B267" s="265"/>
      <c r="C267" s="265"/>
      <c r="D267" s="265"/>
      <c r="E267" s="265"/>
      <c r="F267" s="265"/>
      <c r="G267" s="265"/>
      <c r="H267" s="265"/>
      <c r="I267" s="265"/>
      <c r="J267" s="265"/>
      <c r="K267" s="265"/>
    </row>
    <row r="268" spans="2:11" ht="25.5" customHeight="1">
      <c r="B268" s="265"/>
      <c r="C268" s="265"/>
      <c r="D268" s="265"/>
      <c r="E268" s="265"/>
      <c r="F268" s="265"/>
      <c r="G268" s="265"/>
      <c r="H268" s="265"/>
      <c r="I268" s="265"/>
      <c r="J268" s="265"/>
      <c r="K268" s="265"/>
    </row>
    <row r="269" spans="2:11" ht="15.75" customHeight="1">
      <c r="B269" s="265"/>
      <c r="C269" s="265"/>
      <c r="D269" s="265"/>
      <c r="E269" s="265"/>
      <c r="F269" s="265"/>
      <c r="G269" s="265"/>
      <c r="H269" s="265"/>
      <c r="I269" s="265"/>
      <c r="J269" s="265"/>
      <c r="K269" s="265"/>
    </row>
    <row r="270" spans="2:11" ht="25.5" customHeight="1">
      <c r="B270" s="265"/>
      <c r="C270" s="265"/>
      <c r="D270" s="265"/>
      <c r="E270" s="265"/>
      <c r="F270" s="265"/>
      <c r="G270" s="265"/>
      <c r="H270" s="265"/>
      <c r="I270" s="265"/>
      <c r="J270" s="265"/>
      <c r="K270" s="265"/>
    </row>
    <row r="271" spans="2:11" ht="15.75" customHeight="1"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</row>
    <row r="272" spans="2:11" ht="15.75" customHeight="1">
      <c r="B272" s="265"/>
      <c r="C272" s="265"/>
      <c r="D272" s="265"/>
      <c r="E272" s="265"/>
      <c r="F272" s="265"/>
      <c r="G272" s="265"/>
      <c r="H272" s="265"/>
      <c r="I272" s="265"/>
      <c r="J272" s="265"/>
      <c r="K272" s="265"/>
    </row>
    <row r="273" spans="2:11" ht="15.75" customHeight="1"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</row>
    <row r="274" spans="2:11" ht="25.5" customHeight="1"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</row>
    <row r="275" spans="2:11" ht="51" customHeight="1"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</row>
    <row r="276" spans="2:11" ht="0.75" customHeight="1"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</row>
    <row r="277" spans="2:11" ht="0.75" customHeight="1"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</row>
    <row r="278" spans="2:11" ht="15.75" customHeight="1">
      <c r="B278" s="265"/>
      <c r="C278" s="265"/>
      <c r="D278" s="265"/>
      <c r="E278" s="265"/>
      <c r="F278" s="265"/>
      <c r="G278" s="265"/>
      <c r="H278" s="265"/>
      <c r="I278" s="265"/>
      <c r="J278" s="265"/>
      <c r="K278" s="265"/>
    </row>
    <row r="279" spans="2:11" ht="15.75" customHeight="1"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</row>
    <row r="280" spans="2:11" ht="15.75" customHeight="1"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</row>
    <row r="281" spans="2:11" ht="15.75" customHeight="1"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</row>
    <row r="282" spans="2:11" ht="25.5" customHeight="1"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</row>
    <row r="283" spans="2:11" ht="15.75" customHeight="1">
      <c r="B283" s="265"/>
      <c r="C283" s="265"/>
      <c r="D283" s="265"/>
      <c r="E283" s="265"/>
      <c r="F283" s="265"/>
      <c r="G283" s="265"/>
      <c r="H283" s="265"/>
      <c r="I283" s="265"/>
      <c r="J283" s="265"/>
      <c r="K283" s="265"/>
    </row>
    <row r="284" spans="2:11" ht="24.75" customHeight="1"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</row>
    <row r="285" spans="2:11" ht="54.75" customHeight="1"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</row>
    <row r="286" spans="2:11" ht="18" customHeight="1">
      <c r="B286" s="265"/>
      <c r="C286" s="265"/>
      <c r="D286" s="265"/>
      <c r="E286" s="265"/>
      <c r="F286" s="265"/>
      <c r="G286" s="265"/>
      <c r="H286" s="265"/>
      <c r="I286" s="265"/>
      <c r="J286" s="265"/>
      <c r="K286" s="265"/>
    </row>
    <row r="287" spans="2:11" ht="30" customHeight="1"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</row>
    <row r="288" spans="2:11" ht="25.5" customHeight="1">
      <c r="B288" s="265"/>
      <c r="C288" s="265"/>
      <c r="D288" s="265"/>
      <c r="E288" s="265"/>
      <c r="F288" s="265"/>
      <c r="G288" s="265"/>
      <c r="H288" s="265"/>
      <c r="I288" s="265"/>
      <c r="J288" s="265"/>
      <c r="K288" s="265"/>
    </row>
    <row r="289" spans="2:11" ht="15.75" customHeight="1">
      <c r="B289" s="265"/>
      <c r="C289" s="265"/>
      <c r="D289" s="265"/>
      <c r="E289" s="265"/>
      <c r="F289" s="265"/>
      <c r="G289" s="265"/>
      <c r="H289" s="265"/>
      <c r="I289" s="265"/>
      <c r="J289" s="265"/>
      <c r="K289" s="265"/>
    </row>
    <row r="290" spans="2:11" ht="15.75" customHeight="1"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</row>
    <row r="291" spans="2:11" ht="25.5" customHeight="1">
      <c r="B291" s="265"/>
      <c r="C291" s="265"/>
      <c r="D291" s="265"/>
      <c r="E291" s="265"/>
      <c r="F291" s="265"/>
      <c r="G291" s="265"/>
      <c r="H291" s="265"/>
      <c r="I291" s="265"/>
      <c r="J291" s="265"/>
      <c r="K291" s="265"/>
    </row>
    <row r="292" spans="2:11" ht="12.75">
      <c r="B292" s="265"/>
      <c r="C292" s="265"/>
      <c r="D292" s="265"/>
      <c r="E292" s="265"/>
      <c r="F292" s="265"/>
      <c r="G292" s="265"/>
      <c r="H292" s="265"/>
      <c r="I292" s="265"/>
      <c r="J292" s="265"/>
      <c r="K292" s="265"/>
    </row>
    <row r="293" spans="2:11" ht="12.75">
      <c r="B293" s="265"/>
      <c r="C293" s="265"/>
      <c r="D293" s="265"/>
      <c r="E293" s="265"/>
      <c r="F293" s="265"/>
      <c r="G293" s="265"/>
      <c r="H293" s="265"/>
      <c r="I293" s="265"/>
      <c r="J293" s="265"/>
      <c r="K293" s="265"/>
    </row>
  </sheetData>
  <sheetProtection/>
  <mergeCells count="430">
    <mergeCell ref="E1:K1"/>
    <mergeCell ref="E2:K2"/>
    <mergeCell ref="A3:B3"/>
    <mergeCell ref="C3:D3"/>
    <mergeCell ref="B8:J8"/>
    <mergeCell ref="D9:E9"/>
    <mergeCell ref="F9:H9"/>
    <mergeCell ref="I9:J9"/>
    <mergeCell ref="E4:K4"/>
    <mergeCell ref="D7:E7"/>
    <mergeCell ref="F7:H7"/>
    <mergeCell ref="I7:J7"/>
    <mergeCell ref="A5:M5"/>
    <mergeCell ref="A6:M6"/>
    <mergeCell ref="D10:E10"/>
    <mergeCell ref="F10:H10"/>
    <mergeCell ref="I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28:E28"/>
    <mergeCell ref="F28:H28"/>
    <mergeCell ref="I28:J28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D41:E41"/>
    <mergeCell ref="F41:H41"/>
    <mergeCell ref="I41:J41"/>
    <mergeCell ref="D42:E42"/>
    <mergeCell ref="F42:H42"/>
    <mergeCell ref="I42:J42"/>
    <mergeCell ref="D43:E43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2:E52"/>
    <mergeCell ref="F52:H52"/>
    <mergeCell ref="I52:J52"/>
    <mergeCell ref="D53:E53"/>
    <mergeCell ref="F53:H53"/>
    <mergeCell ref="I53:J53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D65:E65"/>
    <mergeCell ref="F65:H65"/>
    <mergeCell ref="I65:J65"/>
    <mergeCell ref="D66:E66"/>
    <mergeCell ref="F66:H66"/>
    <mergeCell ref="I66:J66"/>
    <mergeCell ref="D67:E67"/>
    <mergeCell ref="F67:H67"/>
    <mergeCell ref="I67:J67"/>
    <mergeCell ref="D68:E68"/>
    <mergeCell ref="F68:H68"/>
    <mergeCell ref="I68:J68"/>
    <mergeCell ref="D69:E69"/>
    <mergeCell ref="F69:H69"/>
    <mergeCell ref="I69:J69"/>
    <mergeCell ref="D70:E70"/>
    <mergeCell ref="F70:H70"/>
    <mergeCell ref="I70:J70"/>
    <mergeCell ref="D71:E71"/>
    <mergeCell ref="F71:H71"/>
    <mergeCell ref="I71:J71"/>
    <mergeCell ref="D72:E72"/>
    <mergeCell ref="F72:H72"/>
    <mergeCell ref="I72:J72"/>
    <mergeCell ref="D73:E73"/>
    <mergeCell ref="F73:H73"/>
    <mergeCell ref="I73:J73"/>
    <mergeCell ref="D74:E74"/>
    <mergeCell ref="F74:H74"/>
    <mergeCell ref="I74:J74"/>
    <mergeCell ref="D75:E75"/>
    <mergeCell ref="F75:H75"/>
    <mergeCell ref="I75:J75"/>
    <mergeCell ref="D76:E76"/>
    <mergeCell ref="F76:H76"/>
    <mergeCell ref="I76:J76"/>
    <mergeCell ref="D77:E77"/>
    <mergeCell ref="F77:H77"/>
    <mergeCell ref="I77:J77"/>
    <mergeCell ref="D78:E78"/>
    <mergeCell ref="F78:H78"/>
    <mergeCell ref="I78:J78"/>
    <mergeCell ref="D79:E79"/>
    <mergeCell ref="F79:H79"/>
    <mergeCell ref="I79:J79"/>
    <mergeCell ref="D80:E80"/>
    <mergeCell ref="F80:H80"/>
    <mergeCell ref="I80:J80"/>
    <mergeCell ref="D81:E81"/>
    <mergeCell ref="F81:H81"/>
    <mergeCell ref="I81:J81"/>
    <mergeCell ref="D82:E82"/>
    <mergeCell ref="F82:H82"/>
    <mergeCell ref="I82:J82"/>
    <mergeCell ref="D83:E83"/>
    <mergeCell ref="F83:H83"/>
    <mergeCell ref="I83:J83"/>
    <mergeCell ref="D84:E84"/>
    <mergeCell ref="F84:H84"/>
    <mergeCell ref="I84:J84"/>
    <mergeCell ref="D85:E85"/>
    <mergeCell ref="F85:H85"/>
    <mergeCell ref="I85:J85"/>
    <mergeCell ref="D86:E86"/>
    <mergeCell ref="F86:H86"/>
    <mergeCell ref="I86:J86"/>
    <mergeCell ref="D87:E87"/>
    <mergeCell ref="F87:H87"/>
    <mergeCell ref="I87:J87"/>
    <mergeCell ref="D88:E88"/>
    <mergeCell ref="F88:H88"/>
    <mergeCell ref="I88:J88"/>
    <mergeCell ref="D89:E89"/>
    <mergeCell ref="F89:H89"/>
    <mergeCell ref="I89:J89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D130:E130"/>
    <mergeCell ref="F130:H130"/>
    <mergeCell ref="I130:J130"/>
    <mergeCell ref="B131:J131"/>
    <mergeCell ref="D128:E128"/>
    <mergeCell ref="F128:H128"/>
    <mergeCell ref="I128:J128"/>
    <mergeCell ref="D129:E129"/>
    <mergeCell ref="F129:H129"/>
    <mergeCell ref="I129:J129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D137:E137"/>
    <mergeCell ref="F137:H137"/>
    <mergeCell ref="I137:J137"/>
    <mergeCell ref="D138:E138"/>
    <mergeCell ref="F138:H138"/>
    <mergeCell ref="I138:J138"/>
    <mergeCell ref="D139:E139"/>
    <mergeCell ref="F139:H139"/>
    <mergeCell ref="I139:J139"/>
    <mergeCell ref="D140:E140"/>
    <mergeCell ref="F140:H140"/>
    <mergeCell ref="I140:J140"/>
    <mergeCell ref="D141:E141"/>
    <mergeCell ref="F141:H141"/>
    <mergeCell ref="I141:J141"/>
    <mergeCell ref="D142:E142"/>
    <mergeCell ref="F142:H142"/>
    <mergeCell ref="I142:J142"/>
    <mergeCell ref="D143:E143"/>
    <mergeCell ref="F143:H143"/>
    <mergeCell ref="I143:J143"/>
    <mergeCell ref="D144:E144"/>
    <mergeCell ref="F144:H144"/>
    <mergeCell ref="I144:J144"/>
    <mergeCell ref="D145:E145"/>
    <mergeCell ref="F145:H145"/>
    <mergeCell ref="I145:J145"/>
    <mergeCell ref="D148:E148"/>
    <mergeCell ref="F148:H148"/>
    <mergeCell ref="I148:J148"/>
    <mergeCell ref="A149:J149"/>
    <mergeCell ref="D146:E146"/>
    <mergeCell ref="F146:H146"/>
    <mergeCell ref="I146:J146"/>
    <mergeCell ref="D147:E147"/>
    <mergeCell ref="F147:H147"/>
    <mergeCell ref="I147:J14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rowBreaks count="1" manualBreakCount="1">
    <brk id="1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0"/>
  <sheetViews>
    <sheetView tabSelected="1" zoomScalePageLayoutView="0" workbookViewId="0" topLeftCell="A1">
      <selection activeCell="D4" sqref="D4:H4"/>
    </sheetView>
  </sheetViews>
  <sheetFormatPr defaultColWidth="9.140625" defaultRowHeight="12.75"/>
  <cols>
    <col min="1" max="1" width="2.421875" style="265" customWidth="1"/>
    <col min="2" max="2" width="36.8515625" style="278" customWidth="1"/>
    <col min="3" max="3" width="9.57421875" style="279" customWidth="1"/>
    <col min="4" max="4" width="9.421875" style="279" customWidth="1"/>
    <col min="5" max="5" width="7.57421875" style="279" customWidth="1"/>
    <col min="6" max="6" width="12.28125" style="280" customWidth="1"/>
    <col min="7" max="7" width="11.00390625" style="265" customWidth="1"/>
    <col min="8" max="8" width="8.421875" style="265" customWidth="1"/>
    <col min="9" max="16384" width="9.140625" style="265" customWidth="1"/>
  </cols>
  <sheetData>
    <row r="1" spans="1:10" ht="15.75">
      <c r="A1" s="289"/>
      <c r="B1" s="290"/>
      <c r="C1" s="291"/>
      <c r="D1" s="380" t="s">
        <v>932</v>
      </c>
      <c r="E1" s="380"/>
      <c r="F1" s="380"/>
      <c r="G1" s="380"/>
      <c r="H1" s="380"/>
      <c r="I1" s="250"/>
      <c r="J1" s="250"/>
    </row>
    <row r="2" spans="1:12" ht="15.75">
      <c r="A2" s="289"/>
      <c r="B2" s="290"/>
      <c r="C2" s="291"/>
      <c r="D2" s="381" t="s">
        <v>913</v>
      </c>
      <c r="E2" s="381"/>
      <c r="F2" s="381"/>
      <c r="G2" s="381"/>
      <c r="H2" s="381"/>
      <c r="I2" s="284"/>
      <c r="J2" s="284"/>
      <c r="K2" s="266"/>
      <c r="L2" s="266"/>
    </row>
    <row r="3" spans="1:12" ht="15">
      <c r="A3" s="384"/>
      <c r="B3" s="384"/>
      <c r="C3" s="293"/>
      <c r="D3" s="381" t="s">
        <v>914</v>
      </c>
      <c r="E3" s="381"/>
      <c r="F3" s="381"/>
      <c r="G3" s="381"/>
      <c r="H3" s="381"/>
      <c r="I3" s="284"/>
      <c r="J3" s="284"/>
      <c r="K3" s="266"/>
      <c r="L3" s="266"/>
    </row>
    <row r="4" spans="1:12" ht="15">
      <c r="A4" s="292"/>
      <c r="B4" s="294"/>
      <c r="C4" s="293"/>
      <c r="D4" s="381" t="s">
        <v>984</v>
      </c>
      <c r="E4" s="381"/>
      <c r="F4" s="381"/>
      <c r="G4" s="381"/>
      <c r="H4" s="381"/>
      <c r="I4" s="284"/>
      <c r="J4" s="284"/>
      <c r="K4" s="270"/>
      <c r="L4" s="266"/>
    </row>
    <row r="5" spans="1:10" ht="35.25" customHeight="1">
      <c r="A5" s="387" t="s">
        <v>980</v>
      </c>
      <c r="B5" s="387"/>
      <c r="C5" s="387"/>
      <c r="D5" s="387"/>
      <c r="E5" s="387"/>
      <c r="F5" s="387"/>
      <c r="G5" s="387"/>
      <c r="H5" s="387"/>
      <c r="I5" s="271"/>
      <c r="J5" s="271"/>
    </row>
    <row r="6" spans="1:10" ht="36" customHeight="1">
      <c r="A6" s="388" t="s">
        <v>900</v>
      </c>
      <c r="B6" s="388"/>
      <c r="C6" s="388"/>
      <c r="D6" s="388"/>
      <c r="E6" s="388"/>
      <c r="F6" s="388"/>
      <c r="G6" s="388"/>
      <c r="H6" s="388"/>
      <c r="I6" s="271"/>
      <c r="J6" s="271"/>
    </row>
    <row r="7" spans="1:8" ht="63.75" thickBot="1">
      <c r="A7" s="295" t="s">
        <v>770</v>
      </c>
      <c r="B7" s="288" t="s">
        <v>771</v>
      </c>
      <c r="C7" s="288" t="s">
        <v>3</v>
      </c>
      <c r="D7" s="288" t="s">
        <v>915</v>
      </c>
      <c r="E7" s="288" t="s">
        <v>5</v>
      </c>
      <c r="F7" s="296" t="s">
        <v>948</v>
      </c>
      <c r="G7" s="296" t="s">
        <v>981</v>
      </c>
      <c r="H7" s="288" t="s">
        <v>903</v>
      </c>
    </row>
    <row r="8" spans="1:8" ht="24.75" customHeight="1" thickBot="1">
      <c r="A8" s="297" t="s">
        <v>772</v>
      </c>
      <c r="B8" s="389" t="s">
        <v>711</v>
      </c>
      <c r="C8" s="390"/>
      <c r="D8" s="390"/>
      <c r="E8" s="390"/>
      <c r="F8" s="298">
        <f>F9+F42+F47+F62+F81+F121+F131+F144+F149</f>
        <v>17098.62</v>
      </c>
      <c r="G8" s="298">
        <f>G9+G42+G47+G62+G81+G121+G131+G144+G149</f>
        <v>13667.3</v>
      </c>
      <c r="H8" s="299">
        <f>G8/F8</f>
        <v>0.7993218166144402</v>
      </c>
    </row>
    <row r="9" spans="1:8" ht="20.25" customHeight="1">
      <c r="A9" s="297"/>
      <c r="B9" s="300" t="s">
        <v>9</v>
      </c>
      <c r="C9" s="301" t="s">
        <v>10</v>
      </c>
      <c r="D9" s="301" t="s">
        <v>11</v>
      </c>
      <c r="E9" s="302" t="s">
        <v>12</v>
      </c>
      <c r="F9" s="303">
        <f>F10+F16+F22+F28+F32</f>
        <v>7905.900000000001</v>
      </c>
      <c r="G9" s="303">
        <f>G10+G16+G22+G28+G32</f>
        <v>6984.610000000001</v>
      </c>
      <c r="H9" s="299">
        <f aca="true" t="shared" si="0" ref="H9:H78">G9/F9</f>
        <v>0.883468042854071</v>
      </c>
    </row>
    <row r="10" spans="1:8" ht="63" customHeight="1">
      <c r="A10" s="304"/>
      <c r="B10" s="305" t="s">
        <v>773</v>
      </c>
      <c r="C10" s="288" t="s">
        <v>735</v>
      </c>
      <c r="D10" s="288" t="s">
        <v>774</v>
      </c>
      <c r="E10" s="306" t="s">
        <v>775</v>
      </c>
      <c r="F10" s="307">
        <f>F11</f>
        <v>420</v>
      </c>
      <c r="G10" s="307">
        <f>G11</f>
        <v>252.3</v>
      </c>
      <c r="H10" s="299">
        <f t="shared" si="0"/>
        <v>0.6007142857142858</v>
      </c>
    </row>
    <row r="11" spans="1:8" ht="62.25" customHeight="1">
      <c r="A11" s="304"/>
      <c r="B11" s="219" t="s">
        <v>776</v>
      </c>
      <c r="C11" s="238" t="s">
        <v>735</v>
      </c>
      <c r="D11" s="238" t="s">
        <v>777</v>
      </c>
      <c r="E11" s="255" t="s">
        <v>775</v>
      </c>
      <c r="F11" s="286">
        <f>F12+F14</f>
        <v>420</v>
      </c>
      <c r="G11" s="286">
        <f>G12+G14</f>
        <v>252.3</v>
      </c>
      <c r="H11" s="308">
        <f t="shared" si="0"/>
        <v>0.6007142857142858</v>
      </c>
    </row>
    <row r="12" spans="1:8" ht="15.75" customHeight="1" hidden="1">
      <c r="A12" s="304"/>
      <c r="B12" s="219" t="s">
        <v>16</v>
      </c>
      <c r="C12" s="238" t="s">
        <v>735</v>
      </c>
      <c r="D12" s="238" t="s">
        <v>778</v>
      </c>
      <c r="E12" s="255" t="s">
        <v>775</v>
      </c>
      <c r="F12" s="286"/>
      <c r="G12" s="286"/>
      <c r="H12" s="308" t="e">
        <f t="shared" si="0"/>
        <v>#DIV/0!</v>
      </c>
    </row>
    <row r="13" spans="1:8" ht="0.75" customHeight="1">
      <c r="A13" s="304"/>
      <c r="B13" s="219" t="s">
        <v>779</v>
      </c>
      <c r="C13" s="238" t="s">
        <v>735</v>
      </c>
      <c r="D13" s="238" t="s">
        <v>778</v>
      </c>
      <c r="E13" s="255">
        <v>500</v>
      </c>
      <c r="F13" s="286"/>
      <c r="G13" s="286"/>
      <c r="H13" s="308" t="e">
        <f t="shared" si="0"/>
        <v>#DIV/0!</v>
      </c>
    </row>
    <row r="14" spans="1:8" ht="26.25" customHeight="1">
      <c r="A14" s="304"/>
      <c r="B14" s="219" t="s">
        <v>736</v>
      </c>
      <c r="C14" s="238" t="s">
        <v>735</v>
      </c>
      <c r="D14" s="238" t="s">
        <v>780</v>
      </c>
      <c r="E14" s="255" t="s">
        <v>12</v>
      </c>
      <c r="F14" s="286">
        <f>F15</f>
        <v>420</v>
      </c>
      <c r="G14" s="286">
        <f>G15</f>
        <v>252.3</v>
      </c>
      <c r="H14" s="308">
        <f t="shared" si="0"/>
        <v>0.6007142857142858</v>
      </c>
    </row>
    <row r="15" spans="1:8" ht="29.25" customHeight="1">
      <c r="A15" s="304"/>
      <c r="B15" s="219" t="s">
        <v>779</v>
      </c>
      <c r="C15" s="238" t="s">
        <v>735</v>
      </c>
      <c r="D15" s="238" t="s">
        <v>780</v>
      </c>
      <c r="E15" s="255">
        <v>500</v>
      </c>
      <c r="F15" s="286">
        <v>420</v>
      </c>
      <c r="G15" s="286">
        <v>252.3</v>
      </c>
      <c r="H15" s="308">
        <f t="shared" si="0"/>
        <v>0.6007142857142858</v>
      </c>
    </row>
    <row r="16" spans="1:8" ht="70.5" customHeight="1">
      <c r="A16" s="304"/>
      <c r="B16" s="305" t="s">
        <v>782</v>
      </c>
      <c r="C16" s="288" t="s">
        <v>15</v>
      </c>
      <c r="D16" s="288" t="s">
        <v>783</v>
      </c>
      <c r="E16" s="306" t="s">
        <v>775</v>
      </c>
      <c r="F16" s="307">
        <f>F17</f>
        <v>6516.400000000001</v>
      </c>
      <c r="G16" s="307">
        <f>G17</f>
        <v>6036.83</v>
      </c>
      <c r="H16" s="299">
        <f t="shared" si="0"/>
        <v>0.9264056841200662</v>
      </c>
    </row>
    <row r="17" spans="1:8" ht="63.75" customHeight="1">
      <c r="A17" s="304"/>
      <c r="B17" s="219" t="s">
        <v>776</v>
      </c>
      <c r="C17" s="238" t="s">
        <v>15</v>
      </c>
      <c r="D17" s="238" t="s">
        <v>777</v>
      </c>
      <c r="E17" s="255" t="s">
        <v>12</v>
      </c>
      <c r="F17" s="286">
        <f>F18+F20+F26</f>
        <v>6516.400000000001</v>
      </c>
      <c r="G17" s="286">
        <f>G18+G20+G26</f>
        <v>6036.83</v>
      </c>
      <c r="H17" s="308">
        <f t="shared" si="0"/>
        <v>0.9264056841200662</v>
      </c>
    </row>
    <row r="18" spans="1:8" ht="16.5" customHeight="1">
      <c r="A18" s="304"/>
      <c r="B18" s="219" t="s">
        <v>16</v>
      </c>
      <c r="C18" s="238" t="s">
        <v>15</v>
      </c>
      <c r="D18" s="238" t="s">
        <v>778</v>
      </c>
      <c r="E18" s="255" t="s">
        <v>12</v>
      </c>
      <c r="F18" s="286">
        <f>F19</f>
        <v>5463.02</v>
      </c>
      <c r="G18" s="286">
        <f>G19</f>
        <v>4983.9</v>
      </c>
      <c r="H18" s="308">
        <f t="shared" si="0"/>
        <v>0.9122975936386832</v>
      </c>
    </row>
    <row r="19" spans="1:8" ht="16.5" customHeight="1">
      <c r="A19" s="304"/>
      <c r="B19" s="219" t="s">
        <v>779</v>
      </c>
      <c r="C19" s="238" t="s">
        <v>15</v>
      </c>
      <c r="D19" s="238" t="s">
        <v>778</v>
      </c>
      <c r="E19" s="255">
        <v>500</v>
      </c>
      <c r="F19" s="286">
        <v>5463.02</v>
      </c>
      <c r="G19" s="286">
        <v>4983.9</v>
      </c>
      <c r="H19" s="308">
        <f t="shared" si="0"/>
        <v>0.9122975936386832</v>
      </c>
    </row>
    <row r="20" spans="1:8" ht="36" customHeight="1">
      <c r="A20" s="304"/>
      <c r="B20" s="219" t="s">
        <v>785</v>
      </c>
      <c r="C20" s="238" t="s">
        <v>15</v>
      </c>
      <c r="D20" s="238" t="s">
        <v>786</v>
      </c>
      <c r="E20" s="255" t="s">
        <v>12</v>
      </c>
      <c r="F20" s="286">
        <f>F21</f>
        <v>854.28</v>
      </c>
      <c r="G20" s="286">
        <f>G21</f>
        <v>853.83</v>
      </c>
      <c r="H20" s="308">
        <f t="shared" si="0"/>
        <v>0.9994732406236831</v>
      </c>
    </row>
    <row r="21" spans="1:9" ht="28.5" customHeight="1">
      <c r="A21" s="304"/>
      <c r="B21" s="219" t="s">
        <v>779</v>
      </c>
      <c r="C21" s="238" t="s">
        <v>15</v>
      </c>
      <c r="D21" s="238" t="s">
        <v>786</v>
      </c>
      <c r="E21" s="255">
        <v>500</v>
      </c>
      <c r="F21" s="286">
        <v>854.28</v>
      </c>
      <c r="G21" s="286">
        <v>853.83</v>
      </c>
      <c r="H21" s="308">
        <f t="shared" si="0"/>
        <v>0.9994732406236831</v>
      </c>
      <c r="I21" s="287"/>
    </row>
    <row r="22" spans="1:8" ht="25.5" customHeight="1" hidden="1">
      <c r="A22" s="304"/>
      <c r="B22" s="305" t="s">
        <v>906</v>
      </c>
      <c r="C22" s="306" t="s">
        <v>918</v>
      </c>
      <c r="D22" s="306" t="s">
        <v>11</v>
      </c>
      <c r="E22" s="306" t="s">
        <v>12</v>
      </c>
      <c r="F22" s="307">
        <f aca="true" t="shared" si="1" ref="F22:G24">F23</f>
        <v>0</v>
      </c>
      <c r="G22" s="307">
        <f t="shared" si="1"/>
        <v>0</v>
      </c>
      <c r="H22" s="308" t="e">
        <f t="shared" si="0"/>
        <v>#DIV/0!</v>
      </c>
    </row>
    <row r="23" spans="1:8" ht="15.75" customHeight="1" hidden="1">
      <c r="A23" s="304"/>
      <c r="B23" s="219" t="s">
        <v>907</v>
      </c>
      <c r="C23" s="238" t="s">
        <v>918</v>
      </c>
      <c r="D23" s="238" t="s">
        <v>908</v>
      </c>
      <c r="E23" s="255" t="s">
        <v>12</v>
      </c>
      <c r="F23" s="286">
        <f t="shared" si="1"/>
        <v>0</v>
      </c>
      <c r="G23" s="286">
        <f t="shared" si="1"/>
        <v>0</v>
      </c>
      <c r="H23" s="308" t="e">
        <f t="shared" si="0"/>
        <v>#DIV/0!</v>
      </c>
    </row>
    <row r="24" spans="1:8" ht="25.5" customHeight="1" hidden="1">
      <c r="A24" s="304"/>
      <c r="B24" s="219" t="s">
        <v>909</v>
      </c>
      <c r="C24" s="238" t="s">
        <v>918</v>
      </c>
      <c r="D24" s="238" t="s">
        <v>910</v>
      </c>
      <c r="E24" s="255" t="s">
        <v>12</v>
      </c>
      <c r="F24" s="286">
        <f t="shared" si="1"/>
        <v>0</v>
      </c>
      <c r="G24" s="286">
        <f t="shared" si="1"/>
        <v>0</v>
      </c>
      <c r="H24" s="308" t="e">
        <f t="shared" si="0"/>
        <v>#DIV/0!</v>
      </c>
    </row>
    <row r="25" spans="1:8" ht="15.75" customHeight="1" hidden="1">
      <c r="A25" s="304"/>
      <c r="B25" s="219" t="s">
        <v>790</v>
      </c>
      <c r="C25" s="238" t="s">
        <v>918</v>
      </c>
      <c r="D25" s="238" t="s">
        <v>910</v>
      </c>
      <c r="E25" s="255" t="s">
        <v>801</v>
      </c>
      <c r="F25" s="286"/>
      <c r="G25" s="286"/>
      <c r="H25" s="308" t="e">
        <f t="shared" si="0"/>
        <v>#DIV/0!</v>
      </c>
    </row>
    <row r="26" spans="1:8" ht="16.5" customHeight="1">
      <c r="A26" s="304"/>
      <c r="B26" s="309" t="s">
        <v>883</v>
      </c>
      <c r="C26" s="238" t="s">
        <v>15</v>
      </c>
      <c r="D26" s="238" t="s">
        <v>884</v>
      </c>
      <c r="E26" s="255" t="s">
        <v>12</v>
      </c>
      <c r="F26" s="286">
        <f>F27</f>
        <v>199.1</v>
      </c>
      <c r="G26" s="286">
        <f>G27</f>
        <v>199.1</v>
      </c>
      <c r="H26" s="308">
        <f t="shared" si="0"/>
        <v>1</v>
      </c>
    </row>
    <row r="27" spans="1:8" ht="16.5" customHeight="1">
      <c r="A27" s="304"/>
      <c r="B27" s="219" t="s">
        <v>881</v>
      </c>
      <c r="C27" s="310" t="s">
        <v>15</v>
      </c>
      <c r="D27" s="310" t="s">
        <v>884</v>
      </c>
      <c r="E27" s="311" t="s">
        <v>187</v>
      </c>
      <c r="F27" s="286">
        <v>199.1</v>
      </c>
      <c r="G27" s="286">
        <v>199.1</v>
      </c>
      <c r="H27" s="308">
        <f t="shared" si="0"/>
        <v>1</v>
      </c>
    </row>
    <row r="28" spans="1:8" ht="12.75" customHeight="1">
      <c r="A28" s="304"/>
      <c r="B28" s="305" t="s">
        <v>465</v>
      </c>
      <c r="C28" s="288" t="s">
        <v>949</v>
      </c>
      <c r="D28" s="288" t="s">
        <v>11</v>
      </c>
      <c r="E28" s="306" t="s">
        <v>12</v>
      </c>
      <c r="F28" s="307">
        <f aca="true" t="shared" si="2" ref="F28:G30">F29</f>
        <v>92</v>
      </c>
      <c r="G28" s="307">
        <f t="shared" si="2"/>
        <v>0</v>
      </c>
      <c r="H28" s="308">
        <f t="shared" si="0"/>
        <v>0</v>
      </c>
    </row>
    <row r="29" spans="1:8" ht="16.5" customHeight="1">
      <c r="A29" s="304"/>
      <c r="B29" s="219" t="s">
        <v>465</v>
      </c>
      <c r="C29" s="238" t="s">
        <v>949</v>
      </c>
      <c r="D29" s="238" t="s">
        <v>466</v>
      </c>
      <c r="E29" s="255" t="s">
        <v>12</v>
      </c>
      <c r="F29" s="286">
        <f t="shared" si="2"/>
        <v>92</v>
      </c>
      <c r="G29" s="286">
        <f t="shared" si="2"/>
        <v>0</v>
      </c>
      <c r="H29" s="308">
        <f t="shared" si="0"/>
        <v>0</v>
      </c>
    </row>
    <row r="30" spans="1:8" ht="14.25" customHeight="1">
      <c r="A30" s="304"/>
      <c r="B30" s="219" t="s">
        <v>788</v>
      </c>
      <c r="C30" s="238" t="s">
        <v>949</v>
      </c>
      <c r="D30" s="238" t="s">
        <v>789</v>
      </c>
      <c r="E30" s="255" t="s">
        <v>12</v>
      </c>
      <c r="F30" s="286">
        <f t="shared" si="2"/>
        <v>92</v>
      </c>
      <c r="G30" s="286">
        <f t="shared" si="2"/>
        <v>0</v>
      </c>
      <c r="H30" s="308">
        <f t="shared" si="0"/>
        <v>0</v>
      </c>
    </row>
    <row r="31" spans="1:8" ht="26.25" customHeight="1">
      <c r="A31" s="304"/>
      <c r="B31" s="219" t="s">
        <v>790</v>
      </c>
      <c r="C31" s="238" t="s">
        <v>949</v>
      </c>
      <c r="D31" s="238" t="s">
        <v>789</v>
      </c>
      <c r="E31" s="255" t="s">
        <v>146</v>
      </c>
      <c r="F31" s="286">
        <v>92</v>
      </c>
      <c r="G31" s="286">
        <v>0</v>
      </c>
      <c r="H31" s="308">
        <f t="shared" si="0"/>
        <v>0</v>
      </c>
    </row>
    <row r="32" spans="1:8" ht="26.25" customHeight="1">
      <c r="A32" s="304"/>
      <c r="B32" s="305" t="s">
        <v>399</v>
      </c>
      <c r="C32" s="288" t="s">
        <v>526</v>
      </c>
      <c r="D32" s="288" t="s">
        <v>492</v>
      </c>
      <c r="E32" s="306" t="s">
        <v>775</v>
      </c>
      <c r="F32" s="307">
        <f>F33+F38</f>
        <v>877.5</v>
      </c>
      <c r="G32" s="307">
        <f>G33+G38</f>
        <v>695.48</v>
      </c>
      <c r="H32" s="299">
        <f t="shared" si="0"/>
        <v>0.7925698005698006</v>
      </c>
    </row>
    <row r="33" spans="1:8" ht="26.25" customHeight="1">
      <c r="A33" s="304"/>
      <c r="B33" s="219" t="s">
        <v>557</v>
      </c>
      <c r="C33" s="238" t="s">
        <v>526</v>
      </c>
      <c r="D33" s="238" t="s">
        <v>558</v>
      </c>
      <c r="E33" s="255" t="s">
        <v>12</v>
      </c>
      <c r="F33" s="286">
        <f>F34+F36</f>
        <v>582.5</v>
      </c>
      <c r="G33" s="286">
        <f>G34+G36</f>
        <v>458.87</v>
      </c>
      <c r="H33" s="299">
        <f t="shared" si="0"/>
        <v>0.7877596566523605</v>
      </c>
    </row>
    <row r="34" spans="1:8" ht="26.25" customHeight="1">
      <c r="A34" s="304"/>
      <c r="B34" s="219" t="s">
        <v>982</v>
      </c>
      <c r="C34" s="238" t="s">
        <v>526</v>
      </c>
      <c r="D34" s="238" t="s">
        <v>946</v>
      </c>
      <c r="E34" s="255" t="s">
        <v>12</v>
      </c>
      <c r="F34" s="286">
        <f>F35</f>
        <v>200</v>
      </c>
      <c r="G34" s="286">
        <f>G35</f>
        <v>85.54</v>
      </c>
      <c r="H34" s="308">
        <f>G34/F34</f>
        <v>0.4277</v>
      </c>
    </row>
    <row r="35" spans="1:8" ht="26.25" customHeight="1">
      <c r="A35" s="304"/>
      <c r="B35" s="219" t="s">
        <v>799</v>
      </c>
      <c r="C35" s="238" t="s">
        <v>526</v>
      </c>
      <c r="D35" s="238" t="s">
        <v>946</v>
      </c>
      <c r="E35" s="255">
        <v>500</v>
      </c>
      <c r="F35" s="286">
        <v>200</v>
      </c>
      <c r="G35" s="286">
        <v>85.54</v>
      </c>
      <c r="H35" s="308">
        <f>G35/F35</f>
        <v>0.4277</v>
      </c>
    </row>
    <row r="36" spans="1:8" ht="26.25" customHeight="1">
      <c r="A36" s="304"/>
      <c r="B36" s="219" t="s">
        <v>791</v>
      </c>
      <c r="C36" s="238" t="s">
        <v>526</v>
      </c>
      <c r="D36" s="238" t="s">
        <v>792</v>
      </c>
      <c r="E36" s="255" t="s">
        <v>12</v>
      </c>
      <c r="F36" s="286">
        <f>F37</f>
        <v>382.5</v>
      </c>
      <c r="G36" s="286">
        <f>G37</f>
        <v>373.33</v>
      </c>
      <c r="H36" s="308">
        <f t="shared" si="0"/>
        <v>0.9760261437908496</v>
      </c>
    </row>
    <row r="37" spans="1:8" ht="27.75" customHeight="1">
      <c r="A37" s="304"/>
      <c r="B37" s="219" t="s">
        <v>779</v>
      </c>
      <c r="C37" s="238" t="s">
        <v>526</v>
      </c>
      <c r="D37" s="238" t="s">
        <v>933</v>
      </c>
      <c r="E37" s="255">
        <v>500</v>
      </c>
      <c r="F37" s="286">
        <v>382.5</v>
      </c>
      <c r="G37" s="286">
        <v>373.33</v>
      </c>
      <c r="H37" s="308">
        <f t="shared" si="0"/>
        <v>0.9760261437908496</v>
      </c>
    </row>
    <row r="38" spans="1:8" ht="27.75" customHeight="1">
      <c r="A38" s="304"/>
      <c r="B38" s="305" t="s">
        <v>819</v>
      </c>
      <c r="C38" s="288" t="s">
        <v>526</v>
      </c>
      <c r="D38" s="288" t="s">
        <v>942</v>
      </c>
      <c r="E38" s="306">
        <v>500</v>
      </c>
      <c r="F38" s="307">
        <f>F39+F40+F41</f>
        <v>295</v>
      </c>
      <c r="G38" s="307">
        <f>G39+G40+G41</f>
        <v>236.60999999999999</v>
      </c>
      <c r="H38" s="299">
        <f t="shared" si="0"/>
        <v>0.8020677966101695</v>
      </c>
    </row>
    <row r="39" spans="1:8" ht="27.75" customHeight="1">
      <c r="A39" s="304"/>
      <c r="B39" s="219" t="s">
        <v>943</v>
      </c>
      <c r="C39" s="238" t="s">
        <v>526</v>
      </c>
      <c r="D39" s="238" t="s">
        <v>947</v>
      </c>
      <c r="E39" s="255">
        <v>500</v>
      </c>
      <c r="F39" s="286">
        <v>45</v>
      </c>
      <c r="G39" s="286">
        <v>24.88</v>
      </c>
      <c r="H39" s="308">
        <f t="shared" si="0"/>
        <v>0.5528888888888889</v>
      </c>
    </row>
    <row r="40" spans="1:8" ht="27.75" customHeight="1">
      <c r="A40" s="304"/>
      <c r="B40" s="219" t="s">
        <v>950</v>
      </c>
      <c r="C40" s="238" t="s">
        <v>526</v>
      </c>
      <c r="D40" s="238" t="s">
        <v>945</v>
      </c>
      <c r="E40" s="255">
        <v>500</v>
      </c>
      <c r="F40" s="286">
        <v>50</v>
      </c>
      <c r="G40" s="286">
        <v>49</v>
      </c>
      <c r="H40" s="308">
        <f t="shared" si="0"/>
        <v>0.98</v>
      </c>
    </row>
    <row r="41" spans="1:8" ht="27" customHeight="1">
      <c r="A41" s="304"/>
      <c r="B41" s="219" t="s">
        <v>951</v>
      </c>
      <c r="C41" s="238" t="s">
        <v>526</v>
      </c>
      <c r="D41" s="238" t="s">
        <v>952</v>
      </c>
      <c r="E41" s="255">
        <v>500</v>
      </c>
      <c r="F41" s="286">
        <v>200</v>
      </c>
      <c r="G41" s="286">
        <v>162.73</v>
      </c>
      <c r="H41" s="308">
        <f t="shared" si="0"/>
        <v>0.81365</v>
      </c>
    </row>
    <row r="42" spans="1:8" ht="26.25" customHeight="1">
      <c r="A42" s="304"/>
      <c r="B42" s="305" t="s">
        <v>794</v>
      </c>
      <c r="C42" s="288" t="s">
        <v>457</v>
      </c>
      <c r="D42" s="288" t="s">
        <v>492</v>
      </c>
      <c r="E42" s="306" t="s">
        <v>775</v>
      </c>
      <c r="F42" s="307">
        <f aca="true" t="shared" si="3" ref="F42:G45">F43</f>
        <v>364.92</v>
      </c>
      <c r="G42" s="307">
        <f t="shared" si="3"/>
        <v>364.92</v>
      </c>
      <c r="H42" s="299">
        <f t="shared" si="0"/>
        <v>1</v>
      </c>
    </row>
    <row r="43" spans="1:8" ht="26.25" customHeight="1">
      <c r="A43" s="304"/>
      <c r="B43" s="305" t="s">
        <v>795</v>
      </c>
      <c r="C43" s="288" t="s">
        <v>891</v>
      </c>
      <c r="D43" s="288" t="s">
        <v>11</v>
      </c>
      <c r="E43" s="306" t="s">
        <v>12</v>
      </c>
      <c r="F43" s="307">
        <f t="shared" si="3"/>
        <v>364.92</v>
      </c>
      <c r="G43" s="307">
        <f t="shared" si="3"/>
        <v>364.92</v>
      </c>
      <c r="H43" s="299">
        <f t="shared" si="0"/>
        <v>1</v>
      </c>
    </row>
    <row r="44" spans="1:8" ht="26.25" customHeight="1">
      <c r="A44" s="304"/>
      <c r="B44" s="219" t="s">
        <v>796</v>
      </c>
      <c r="C44" s="238" t="s">
        <v>891</v>
      </c>
      <c r="D44" s="238" t="s">
        <v>17</v>
      </c>
      <c r="E44" s="255" t="s">
        <v>12</v>
      </c>
      <c r="F44" s="286">
        <f t="shared" si="3"/>
        <v>364.92</v>
      </c>
      <c r="G44" s="286">
        <f t="shared" si="3"/>
        <v>364.92</v>
      </c>
      <c r="H44" s="308">
        <f t="shared" si="0"/>
        <v>1</v>
      </c>
    </row>
    <row r="45" spans="1:8" ht="26.25" customHeight="1">
      <c r="A45" s="304"/>
      <c r="B45" s="219" t="s">
        <v>797</v>
      </c>
      <c r="C45" s="238" t="s">
        <v>891</v>
      </c>
      <c r="D45" s="238" t="s">
        <v>798</v>
      </c>
      <c r="E45" s="255" t="s">
        <v>12</v>
      </c>
      <c r="F45" s="286">
        <f t="shared" si="3"/>
        <v>364.92</v>
      </c>
      <c r="G45" s="286">
        <f t="shared" si="3"/>
        <v>364.92</v>
      </c>
      <c r="H45" s="308">
        <f t="shared" si="0"/>
        <v>1</v>
      </c>
    </row>
    <row r="46" spans="1:8" ht="25.5" customHeight="1">
      <c r="A46" s="304"/>
      <c r="B46" s="219" t="s">
        <v>799</v>
      </c>
      <c r="C46" s="238" t="s">
        <v>891</v>
      </c>
      <c r="D46" s="238" t="s">
        <v>798</v>
      </c>
      <c r="E46" s="255" t="s">
        <v>801</v>
      </c>
      <c r="F46" s="286">
        <v>364.92</v>
      </c>
      <c r="G46" s="286">
        <v>364.92</v>
      </c>
      <c r="H46" s="308">
        <f t="shared" si="0"/>
        <v>1</v>
      </c>
    </row>
    <row r="47" spans="1:8" ht="49.5" customHeight="1">
      <c r="A47" s="304"/>
      <c r="B47" s="305" t="s">
        <v>233</v>
      </c>
      <c r="C47" s="288" t="s">
        <v>234</v>
      </c>
      <c r="D47" s="288" t="s">
        <v>11</v>
      </c>
      <c r="E47" s="306" t="s">
        <v>12</v>
      </c>
      <c r="F47" s="307">
        <f>F48+F57</f>
        <v>108</v>
      </c>
      <c r="G47" s="307">
        <f>G48+G57</f>
        <v>93</v>
      </c>
      <c r="H47" s="299">
        <f t="shared" si="0"/>
        <v>0.8611111111111112</v>
      </c>
    </row>
    <row r="48" spans="1:8" ht="39" customHeight="1">
      <c r="A48" s="304"/>
      <c r="B48" s="305" t="s">
        <v>953</v>
      </c>
      <c r="C48" s="288" t="s">
        <v>527</v>
      </c>
      <c r="D48" s="288" t="s">
        <v>30</v>
      </c>
      <c r="E48" s="306" t="s">
        <v>12</v>
      </c>
      <c r="F48" s="307">
        <f>F49+F52+F54</f>
        <v>58</v>
      </c>
      <c r="G48" s="307">
        <f>G49+G52+G54</f>
        <v>44.5</v>
      </c>
      <c r="H48" s="299">
        <f t="shared" si="0"/>
        <v>0.7672413793103449</v>
      </c>
    </row>
    <row r="49" spans="1:8" ht="49.5" customHeight="1">
      <c r="A49" s="304"/>
      <c r="B49" s="219" t="s">
        <v>469</v>
      </c>
      <c r="C49" s="238" t="s">
        <v>527</v>
      </c>
      <c r="D49" s="238" t="s">
        <v>470</v>
      </c>
      <c r="E49" s="255" t="s">
        <v>12</v>
      </c>
      <c r="F49" s="286">
        <f>F50</f>
        <v>18</v>
      </c>
      <c r="G49" s="286">
        <f>G50</f>
        <v>8</v>
      </c>
      <c r="H49" s="308">
        <f t="shared" si="0"/>
        <v>0.4444444444444444</v>
      </c>
    </row>
    <row r="50" spans="1:8" ht="51" customHeight="1">
      <c r="A50" s="304"/>
      <c r="B50" s="219" t="s">
        <v>471</v>
      </c>
      <c r="C50" s="238" t="s">
        <v>527</v>
      </c>
      <c r="D50" s="238" t="s">
        <v>803</v>
      </c>
      <c r="E50" s="255" t="s">
        <v>12</v>
      </c>
      <c r="F50" s="286">
        <f>F51</f>
        <v>18</v>
      </c>
      <c r="G50" s="286">
        <f>G51</f>
        <v>8</v>
      </c>
      <c r="H50" s="308">
        <f t="shared" si="0"/>
        <v>0.4444444444444444</v>
      </c>
    </row>
    <row r="51" spans="1:8" ht="15.75" customHeight="1">
      <c r="A51" s="304"/>
      <c r="B51" s="219" t="s">
        <v>804</v>
      </c>
      <c r="C51" s="238" t="s">
        <v>527</v>
      </c>
      <c r="D51" s="238" t="s">
        <v>803</v>
      </c>
      <c r="E51" s="255" t="s">
        <v>801</v>
      </c>
      <c r="F51" s="286">
        <v>18</v>
      </c>
      <c r="G51" s="286">
        <v>8</v>
      </c>
      <c r="H51" s="308">
        <f t="shared" si="0"/>
        <v>0.4444444444444444</v>
      </c>
    </row>
    <row r="52" spans="1:8" ht="37.5" customHeight="1">
      <c r="A52" s="304"/>
      <c r="B52" s="305" t="s">
        <v>819</v>
      </c>
      <c r="C52" s="288" t="s">
        <v>527</v>
      </c>
      <c r="D52" s="288" t="s">
        <v>942</v>
      </c>
      <c r="E52" s="306">
        <v>500</v>
      </c>
      <c r="F52" s="307">
        <f>F53</f>
        <v>36.5</v>
      </c>
      <c r="G52" s="307">
        <f>G53</f>
        <v>36.5</v>
      </c>
      <c r="H52" s="299">
        <f t="shared" si="0"/>
        <v>1</v>
      </c>
    </row>
    <row r="53" spans="1:8" ht="49.5" customHeight="1">
      <c r="A53" s="304"/>
      <c r="B53" s="219" t="s">
        <v>954</v>
      </c>
      <c r="C53" s="238" t="s">
        <v>527</v>
      </c>
      <c r="D53" s="238" t="s">
        <v>955</v>
      </c>
      <c r="E53" s="255">
        <v>500</v>
      </c>
      <c r="F53" s="286">
        <v>36.5</v>
      </c>
      <c r="G53" s="286">
        <v>36.5</v>
      </c>
      <c r="H53" s="299">
        <f t="shared" si="0"/>
        <v>1</v>
      </c>
    </row>
    <row r="54" spans="1:8" ht="17.25" customHeight="1">
      <c r="A54" s="304"/>
      <c r="B54" s="219" t="s">
        <v>620</v>
      </c>
      <c r="C54" s="238" t="s">
        <v>527</v>
      </c>
      <c r="D54" s="238" t="s">
        <v>618</v>
      </c>
      <c r="E54" s="255" t="s">
        <v>12</v>
      </c>
      <c r="F54" s="286">
        <f>F55</f>
        <v>3.5</v>
      </c>
      <c r="G54" s="286">
        <f>G55</f>
        <v>0</v>
      </c>
      <c r="H54" s="299">
        <f t="shared" si="0"/>
        <v>0</v>
      </c>
    </row>
    <row r="55" spans="1:8" ht="26.25" customHeight="1">
      <c r="A55" s="304"/>
      <c r="B55" s="219" t="s">
        <v>806</v>
      </c>
      <c r="C55" s="238" t="s">
        <v>527</v>
      </c>
      <c r="D55" s="238" t="s">
        <v>807</v>
      </c>
      <c r="E55" s="255" t="s">
        <v>12</v>
      </c>
      <c r="F55" s="286">
        <f>F56</f>
        <v>3.5</v>
      </c>
      <c r="G55" s="286">
        <f>G56</f>
        <v>0</v>
      </c>
      <c r="H55" s="299">
        <f t="shared" si="0"/>
        <v>0</v>
      </c>
    </row>
    <row r="56" spans="1:8" ht="55.5" customHeight="1">
      <c r="A56" s="304"/>
      <c r="B56" s="219" t="s">
        <v>804</v>
      </c>
      <c r="C56" s="238" t="s">
        <v>527</v>
      </c>
      <c r="D56" s="238" t="s">
        <v>807</v>
      </c>
      <c r="E56" s="255" t="s">
        <v>801</v>
      </c>
      <c r="F56" s="286">
        <v>3.5</v>
      </c>
      <c r="G56" s="286">
        <v>0</v>
      </c>
      <c r="H56" s="299">
        <f t="shared" si="0"/>
        <v>0</v>
      </c>
    </row>
    <row r="57" spans="1:8" ht="17.25" customHeight="1">
      <c r="A57" s="304"/>
      <c r="B57" s="305" t="s">
        <v>809</v>
      </c>
      <c r="C57" s="288" t="s">
        <v>236</v>
      </c>
      <c r="D57" s="288" t="s">
        <v>30</v>
      </c>
      <c r="E57" s="306" t="s">
        <v>12</v>
      </c>
      <c r="F57" s="307">
        <f>F58</f>
        <v>50</v>
      </c>
      <c r="G57" s="307">
        <f>G58</f>
        <v>48.5</v>
      </c>
      <c r="H57" s="299">
        <f t="shared" si="0"/>
        <v>0.97</v>
      </c>
    </row>
    <row r="58" spans="1:8" ht="1.5" customHeight="1" hidden="1">
      <c r="A58" s="304"/>
      <c r="B58" s="219" t="s">
        <v>804</v>
      </c>
      <c r="C58" s="238" t="s">
        <v>236</v>
      </c>
      <c r="D58" s="238" t="s">
        <v>810</v>
      </c>
      <c r="E58" s="255" t="s">
        <v>12</v>
      </c>
      <c r="F58" s="286">
        <f>F59</f>
        <v>50</v>
      </c>
      <c r="G58" s="286">
        <f>G59</f>
        <v>48.5</v>
      </c>
      <c r="H58" s="299">
        <f t="shared" si="0"/>
        <v>0.97</v>
      </c>
    </row>
    <row r="59" spans="1:8" ht="17.25" customHeight="1">
      <c r="A59" s="304"/>
      <c r="B59" s="219" t="s">
        <v>804</v>
      </c>
      <c r="C59" s="238" t="s">
        <v>236</v>
      </c>
      <c r="D59" s="238" t="s">
        <v>810</v>
      </c>
      <c r="E59" s="255" t="s">
        <v>12</v>
      </c>
      <c r="F59" s="286">
        <f>F60+F61</f>
        <v>50</v>
      </c>
      <c r="G59" s="286">
        <f>G60+G61</f>
        <v>48.5</v>
      </c>
      <c r="H59" s="299">
        <f t="shared" si="0"/>
        <v>0.97</v>
      </c>
    </row>
    <row r="60" spans="1:8" ht="42.75" customHeight="1">
      <c r="A60" s="304"/>
      <c r="B60" s="219" t="s">
        <v>804</v>
      </c>
      <c r="C60" s="238" t="s">
        <v>236</v>
      </c>
      <c r="D60" s="238" t="s">
        <v>810</v>
      </c>
      <c r="E60" s="255" t="s">
        <v>154</v>
      </c>
      <c r="F60" s="286">
        <v>50</v>
      </c>
      <c r="G60" s="286">
        <v>48.5</v>
      </c>
      <c r="H60" s="299">
        <f t="shared" si="0"/>
        <v>0.97</v>
      </c>
    </row>
    <row r="61" spans="1:8" ht="17.25" customHeight="1" hidden="1">
      <c r="A61" s="304"/>
      <c r="B61" s="219" t="s">
        <v>779</v>
      </c>
      <c r="C61" s="238" t="s">
        <v>236</v>
      </c>
      <c r="D61" s="238" t="s">
        <v>810</v>
      </c>
      <c r="E61" s="255" t="s">
        <v>801</v>
      </c>
      <c r="F61" s="286"/>
      <c r="G61" s="286"/>
      <c r="H61" s="299" t="e">
        <f t="shared" si="0"/>
        <v>#DIV/0!</v>
      </c>
    </row>
    <row r="62" spans="1:8" ht="15.75">
      <c r="A62" s="304"/>
      <c r="B62" s="305" t="s">
        <v>813</v>
      </c>
      <c r="C62" s="288" t="s">
        <v>454</v>
      </c>
      <c r="D62" s="288" t="s">
        <v>11</v>
      </c>
      <c r="E62" s="306" t="s">
        <v>12</v>
      </c>
      <c r="F62" s="307">
        <f>F63+F67+F71+F75+F78</f>
        <v>560</v>
      </c>
      <c r="G62" s="307">
        <f>G63+G67+G71+G75+G78</f>
        <v>193.04000000000002</v>
      </c>
      <c r="H62" s="299">
        <f t="shared" si="0"/>
        <v>0.34471428571428575</v>
      </c>
    </row>
    <row r="63" spans="1:8" ht="30.75" customHeight="1" hidden="1">
      <c r="A63" s="304"/>
      <c r="B63" s="305" t="s">
        <v>940</v>
      </c>
      <c r="C63" s="288" t="s">
        <v>939</v>
      </c>
      <c r="D63" s="288" t="s">
        <v>956</v>
      </c>
      <c r="E63" s="306" t="s">
        <v>12</v>
      </c>
      <c r="F63" s="307">
        <f aca="true" t="shared" si="4" ref="F63:G65">F64</f>
        <v>0</v>
      </c>
      <c r="G63" s="307">
        <f t="shared" si="4"/>
        <v>0</v>
      </c>
      <c r="H63" s="299" t="e">
        <f t="shared" si="0"/>
        <v>#DIV/0!</v>
      </c>
    </row>
    <row r="64" spans="1:8" ht="17.25" customHeight="1" hidden="1">
      <c r="A64" s="304"/>
      <c r="B64" s="219" t="s">
        <v>941</v>
      </c>
      <c r="C64" s="238" t="s">
        <v>939</v>
      </c>
      <c r="D64" s="238" t="s">
        <v>956</v>
      </c>
      <c r="E64" s="255" t="s">
        <v>12</v>
      </c>
      <c r="F64" s="286">
        <f t="shared" si="4"/>
        <v>0</v>
      </c>
      <c r="G64" s="286">
        <f t="shared" si="4"/>
        <v>0</v>
      </c>
      <c r="H64" s="299" t="e">
        <f t="shared" si="0"/>
        <v>#DIV/0!</v>
      </c>
    </row>
    <row r="65" spans="1:8" ht="17.25" customHeight="1" hidden="1">
      <c r="A65" s="304"/>
      <c r="B65" s="219" t="s">
        <v>957</v>
      </c>
      <c r="C65" s="238" t="s">
        <v>939</v>
      </c>
      <c r="D65" s="238" t="s">
        <v>956</v>
      </c>
      <c r="E65" s="255" t="s">
        <v>12</v>
      </c>
      <c r="F65" s="286">
        <f t="shared" si="4"/>
        <v>0</v>
      </c>
      <c r="G65" s="286">
        <f t="shared" si="4"/>
        <v>0</v>
      </c>
      <c r="H65" s="299" t="e">
        <f t="shared" si="0"/>
        <v>#DIV/0!</v>
      </c>
    </row>
    <row r="66" spans="1:8" ht="17.25" customHeight="1" hidden="1">
      <c r="A66" s="304"/>
      <c r="B66" s="219" t="s">
        <v>779</v>
      </c>
      <c r="C66" s="238" t="s">
        <v>939</v>
      </c>
      <c r="D66" s="238" t="s">
        <v>956</v>
      </c>
      <c r="E66" s="255" t="s">
        <v>801</v>
      </c>
      <c r="F66" s="286">
        <v>0</v>
      </c>
      <c r="G66" s="286">
        <v>0</v>
      </c>
      <c r="H66" s="299" t="e">
        <f t="shared" si="0"/>
        <v>#DIV/0!</v>
      </c>
    </row>
    <row r="67" spans="1:8" ht="17.25" customHeight="1" hidden="1">
      <c r="A67" s="304"/>
      <c r="B67" s="305" t="s">
        <v>814</v>
      </c>
      <c r="C67" s="288" t="s">
        <v>569</v>
      </c>
      <c r="D67" s="288" t="s">
        <v>11</v>
      </c>
      <c r="E67" s="306" t="s">
        <v>12</v>
      </c>
      <c r="F67" s="307">
        <f aca="true" t="shared" si="5" ref="F67:G69">F68</f>
        <v>0</v>
      </c>
      <c r="G67" s="307">
        <f t="shared" si="5"/>
        <v>0</v>
      </c>
      <c r="H67" s="299" t="e">
        <f t="shared" si="0"/>
        <v>#DIV/0!</v>
      </c>
    </row>
    <row r="68" spans="1:8" ht="15.75" customHeight="1" hidden="1">
      <c r="A68" s="304"/>
      <c r="B68" s="219" t="s">
        <v>570</v>
      </c>
      <c r="C68" s="238" t="s">
        <v>569</v>
      </c>
      <c r="D68" s="238" t="s">
        <v>572</v>
      </c>
      <c r="E68" s="255" t="s">
        <v>12</v>
      </c>
      <c r="F68" s="286">
        <f t="shared" si="5"/>
        <v>0</v>
      </c>
      <c r="G68" s="286">
        <f t="shared" si="5"/>
        <v>0</v>
      </c>
      <c r="H68" s="308" t="e">
        <f t="shared" si="0"/>
        <v>#DIV/0!</v>
      </c>
    </row>
    <row r="69" spans="1:8" ht="25.5" customHeight="1" hidden="1">
      <c r="A69" s="304"/>
      <c r="B69" s="219" t="s">
        <v>815</v>
      </c>
      <c r="C69" s="238" t="s">
        <v>569</v>
      </c>
      <c r="D69" s="238" t="s">
        <v>816</v>
      </c>
      <c r="E69" s="255" t="s">
        <v>12</v>
      </c>
      <c r="F69" s="286">
        <f t="shared" si="5"/>
        <v>0</v>
      </c>
      <c r="G69" s="286">
        <f t="shared" si="5"/>
        <v>0</v>
      </c>
      <c r="H69" s="308" t="e">
        <f t="shared" si="0"/>
        <v>#DIV/0!</v>
      </c>
    </row>
    <row r="70" spans="1:8" ht="33.75" customHeight="1" hidden="1">
      <c r="A70" s="304"/>
      <c r="B70" s="219" t="s">
        <v>817</v>
      </c>
      <c r="C70" s="238" t="s">
        <v>569</v>
      </c>
      <c r="D70" s="238" t="s">
        <v>816</v>
      </c>
      <c r="E70" s="255" t="s">
        <v>86</v>
      </c>
      <c r="F70" s="286">
        <v>0</v>
      </c>
      <c r="G70" s="286">
        <v>0</v>
      </c>
      <c r="H70" s="308" t="e">
        <f t="shared" si="0"/>
        <v>#DIV/0!</v>
      </c>
    </row>
    <row r="71" spans="1:8" ht="33.75" customHeight="1" hidden="1">
      <c r="A71" s="304"/>
      <c r="B71" s="305" t="s">
        <v>472</v>
      </c>
      <c r="C71" s="288" t="s">
        <v>528</v>
      </c>
      <c r="D71" s="288" t="s">
        <v>11</v>
      </c>
      <c r="E71" s="306" t="s">
        <v>12</v>
      </c>
      <c r="F71" s="307">
        <f aca="true" t="shared" si="6" ref="F71:G73">F72</f>
        <v>0</v>
      </c>
      <c r="G71" s="307">
        <f t="shared" si="6"/>
        <v>0</v>
      </c>
      <c r="H71" s="299" t="e">
        <f>G71/F71</f>
        <v>#DIV/0!</v>
      </c>
    </row>
    <row r="72" spans="1:8" ht="33.75" customHeight="1" hidden="1">
      <c r="A72" s="304"/>
      <c r="B72" s="219" t="s">
        <v>819</v>
      </c>
      <c r="C72" s="238" t="s">
        <v>528</v>
      </c>
      <c r="D72" s="238" t="s">
        <v>942</v>
      </c>
      <c r="E72" s="255" t="s">
        <v>12</v>
      </c>
      <c r="F72" s="286">
        <f t="shared" si="6"/>
        <v>0</v>
      </c>
      <c r="G72" s="286">
        <f t="shared" si="6"/>
        <v>0</v>
      </c>
      <c r="H72" s="308" t="e">
        <f>G72/F72</f>
        <v>#DIV/0!</v>
      </c>
    </row>
    <row r="73" spans="1:8" ht="33.75" customHeight="1" hidden="1">
      <c r="A73" s="304"/>
      <c r="B73" s="219" t="s">
        <v>972</v>
      </c>
      <c r="C73" s="238" t="s">
        <v>528</v>
      </c>
      <c r="D73" s="238" t="s">
        <v>983</v>
      </c>
      <c r="E73" s="255" t="s">
        <v>742</v>
      </c>
      <c r="F73" s="286">
        <f t="shared" si="6"/>
        <v>0</v>
      </c>
      <c r="G73" s="286">
        <f t="shared" si="6"/>
        <v>0</v>
      </c>
      <c r="H73" s="308" t="e">
        <f>G73/F73</f>
        <v>#DIV/0!</v>
      </c>
    </row>
    <row r="74" spans="1:8" ht="33.75" customHeight="1" hidden="1">
      <c r="A74" s="304"/>
      <c r="B74" s="312" t="s">
        <v>973</v>
      </c>
      <c r="C74" s="238" t="s">
        <v>528</v>
      </c>
      <c r="D74" s="238" t="s">
        <v>983</v>
      </c>
      <c r="E74" s="255" t="s">
        <v>742</v>
      </c>
      <c r="F74" s="286"/>
      <c r="G74" s="286"/>
      <c r="H74" s="308" t="e">
        <f>G74/F74</f>
        <v>#DIV/0!</v>
      </c>
    </row>
    <row r="75" spans="1:8" ht="26.25" customHeight="1">
      <c r="A75" s="304"/>
      <c r="B75" s="305" t="s">
        <v>476</v>
      </c>
      <c r="C75" s="288" t="s">
        <v>892</v>
      </c>
      <c r="D75" s="288" t="s">
        <v>11</v>
      </c>
      <c r="E75" s="306" t="s">
        <v>12</v>
      </c>
      <c r="F75" s="307">
        <f>F76</f>
        <v>160</v>
      </c>
      <c r="G75" s="307">
        <f>G76</f>
        <v>159.59</v>
      </c>
      <c r="H75" s="299">
        <f t="shared" si="0"/>
        <v>0.9974375</v>
      </c>
    </row>
    <row r="76" spans="1:8" ht="15.75">
      <c r="A76" s="304"/>
      <c r="B76" s="219" t="s">
        <v>958</v>
      </c>
      <c r="C76" s="238" t="s">
        <v>892</v>
      </c>
      <c r="D76" s="238" t="s">
        <v>959</v>
      </c>
      <c r="E76" s="255" t="s">
        <v>12</v>
      </c>
      <c r="F76" s="286">
        <f>F77</f>
        <v>160</v>
      </c>
      <c r="G76" s="286">
        <f>G77</f>
        <v>159.59</v>
      </c>
      <c r="H76" s="308">
        <f t="shared" si="0"/>
        <v>0.9974375</v>
      </c>
    </row>
    <row r="77" spans="1:8" ht="17.25" customHeight="1">
      <c r="A77" s="304"/>
      <c r="B77" s="219" t="s">
        <v>821</v>
      </c>
      <c r="C77" s="238" t="s">
        <v>892</v>
      </c>
      <c r="D77" s="238" t="s">
        <v>959</v>
      </c>
      <c r="E77" s="255" t="s">
        <v>801</v>
      </c>
      <c r="F77" s="286">
        <v>160</v>
      </c>
      <c r="G77" s="286">
        <v>159.59</v>
      </c>
      <c r="H77" s="308">
        <f t="shared" si="0"/>
        <v>0.9974375</v>
      </c>
    </row>
    <row r="78" spans="1:8" ht="18.75" customHeight="1">
      <c r="A78" s="304"/>
      <c r="B78" s="305" t="s">
        <v>409</v>
      </c>
      <c r="C78" s="288" t="s">
        <v>893</v>
      </c>
      <c r="D78" s="288" t="s">
        <v>11</v>
      </c>
      <c r="E78" s="306" t="s">
        <v>12</v>
      </c>
      <c r="F78" s="307">
        <f>F79</f>
        <v>400</v>
      </c>
      <c r="G78" s="307">
        <f>G79</f>
        <v>33.45</v>
      </c>
      <c r="H78" s="299">
        <f t="shared" si="0"/>
        <v>0.083625</v>
      </c>
    </row>
    <row r="79" spans="1:8" ht="15.75" customHeight="1">
      <c r="A79" s="304"/>
      <c r="B79" s="219" t="s">
        <v>823</v>
      </c>
      <c r="C79" s="238" t="s">
        <v>893</v>
      </c>
      <c r="D79" s="238" t="s">
        <v>824</v>
      </c>
      <c r="E79" s="255" t="s">
        <v>12</v>
      </c>
      <c r="F79" s="286">
        <f>F80</f>
        <v>400</v>
      </c>
      <c r="G79" s="286">
        <f>G80</f>
        <v>33.45</v>
      </c>
      <c r="H79" s="308">
        <f aca="true" t="shared" si="7" ref="H79:H142">G79/F79</f>
        <v>0.083625</v>
      </c>
    </row>
    <row r="80" spans="1:8" ht="13.5" customHeight="1">
      <c r="A80" s="304"/>
      <c r="B80" s="219" t="s">
        <v>779</v>
      </c>
      <c r="C80" s="238" t="s">
        <v>893</v>
      </c>
      <c r="D80" s="238" t="s">
        <v>824</v>
      </c>
      <c r="E80" s="255">
        <v>500</v>
      </c>
      <c r="F80" s="286">
        <v>400</v>
      </c>
      <c r="G80" s="286">
        <v>33.45</v>
      </c>
      <c r="H80" s="308">
        <f t="shared" si="7"/>
        <v>0.083625</v>
      </c>
    </row>
    <row r="81" spans="1:8" ht="29.25" customHeight="1">
      <c r="A81" s="304"/>
      <c r="B81" s="305" t="s">
        <v>516</v>
      </c>
      <c r="C81" s="288" t="s">
        <v>542</v>
      </c>
      <c r="D81" s="288" t="s">
        <v>11</v>
      </c>
      <c r="E81" s="306" t="s">
        <v>12</v>
      </c>
      <c r="F81" s="307">
        <f>F82+F92+F100+F112</f>
        <v>7797.85</v>
      </c>
      <c r="G81" s="307">
        <f>G82+G92+G100+G112</f>
        <v>5685.82</v>
      </c>
      <c r="H81" s="299">
        <f t="shared" si="7"/>
        <v>0.7291522663298217</v>
      </c>
    </row>
    <row r="82" spans="1:9" ht="18" customHeight="1">
      <c r="A82" s="304"/>
      <c r="B82" s="305" t="s">
        <v>679</v>
      </c>
      <c r="C82" s="288" t="s">
        <v>681</v>
      </c>
      <c r="D82" s="288" t="s">
        <v>11</v>
      </c>
      <c r="E82" s="306" t="s">
        <v>12</v>
      </c>
      <c r="F82" s="307">
        <f>F83+F90</f>
        <v>800</v>
      </c>
      <c r="G82" s="307">
        <f>G83+G90</f>
        <v>743.9300000000001</v>
      </c>
      <c r="H82" s="299">
        <f t="shared" si="7"/>
        <v>0.9299125</v>
      </c>
      <c r="I82" s="287"/>
    </row>
    <row r="83" spans="1:8" ht="15.75">
      <c r="A83" s="304"/>
      <c r="B83" s="305" t="s">
        <v>826</v>
      </c>
      <c r="C83" s="288" t="s">
        <v>681</v>
      </c>
      <c r="D83" s="288" t="s">
        <v>682</v>
      </c>
      <c r="E83" s="306" t="s">
        <v>12</v>
      </c>
      <c r="F83" s="307">
        <f>F84+F86+F88</f>
        <v>800</v>
      </c>
      <c r="G83" s="307">
        <f>G84+G86+G88</f>
        <v>743.9300000000001</v>
      </c>
      <c r="H83" s="299">
        <f t="shared" si="7"/>
        <v>0.9299125</v>
      </c>
    </row>
    <row r="84" spans="1:8" ht="51" hidden="1">
      <c r="A84" s="304"/>
      <c r="B84" s="219" t="s">
        <v>827</v>
      </c>
      <c r="C84" s="238" t="s">
        <v>681</v>
      </c>
      <c r="D84" s="238" t="s">
        <v>828</v>
      </c>
      <c r="E84" s="255" t="s">
        <v>12</v>
      </c>
      <c r="F84" s="286">
        <f>F85</f>
        <v>0</v>
      </c>
      <c r="G84" s="286">
        <f>G85</f>
        <v>0</v>
      </c>
      <c r="H84" s="308" t="e">
        <f t="shared" si="7"/>
        <v>#DIV/0!</v>
      </c>
    </row>
    <row r="85" spans="1:8" ht="29.25" customHeight="1" hidden="1">
      <c r="A85" s="304"/>
      <c r="B85" s="219" t="s">
        <v>817</v>
      </c>
      <c r="C85" s="238" t="s">
        <v>681</v>
      </c>
      <c r="D85" s="238" t="s">
        <v>828</v>
      </c>
      <c r="E85" s="255" t="s">
        <v>86</v>
      </c>
      <c r="F85" s="286">
        <v>0</v>
      </c>
      <c r="G85" s="286">
        <v>0</v>
      </c>
      <c r="H85" s="308" t="e">
        <f t="shared" si="7"/>
        <v>#DIV/0!</v>
      </c>
    </row>
    <row r="86" spans="1:9" ht="26.25" customHeight="1">
      <c r="A86" s="304"/>
      <c r="B86" s="313" t="s">
        <v>911</v>
      </c>
      <c r="C86" s="238" t="s">
        <v>681</v>
      </c>
      <c r="D86" s="238" t="s">
        <v>912</v>
      </c>
      <c r="E86" s="255" t="s">
        <v>12</v>
      </c>
      <c r="F86" s="286">
        <f>F87</f>
        <v>416.64</v>
      </c>
      <c r="G86" s="286">
        <f>G87</f>
        <v>416.42</v>
      </c>
      <c r="H86" s="308">
        <f t="shared" si="7"/>
        <v>0.9994719662058372</v>
      </c>
      <c r="I86" s="287"/>
    </row>
    <row r="87" spans="1:8" ht="18" customHeight="1">
      <c r="A87" s="304"/>
      <c r="B87" s="219" t="s">
        <v>779</v>
      </c>
      <c r="C87" s="238" t="s">
        <v>681</v>
      </c>
      <c r="D87" s="238" t="s">
        <v>912</v>
      </c>
      <c r="E87" s="255">
        <v>500</v>
      </c>
      <c r="F87" s="286">
        <v>416.64</v>
      </c>
      <c r="G87" s="286">
        <v>416.42</v>
      </c>
      <c r="H87" s="308">
        <f t="shared" si="7"/>
        <v>0.9994719662058372</v>
      </c>
    </row>
    <row r="88" spans="1:8" ht="16.5" customHeight="1">
      <c r="A88" s="304"/>
      <c r="B88" s="313" t="s">
        <v>960</v>
      </c>
      <c r="C88" s="238" t="s">
        <v>681</v>
      </c>
      <c r="D88" s="238" t="s">
        <v>912</v>
      </c>
      <c r="E88" s="255" t="s">
        <v>12</v>
      </c>
      <c r="F88" s="286">
        <f>F89</f>
        <v>383.36</v>
      </c>
      <c r="G88" s="286">
        <f>G89</f>
        <v>327.51</v>
      </c>
      <c r="H88" s="308">
        <f t="shared" si="7"/>
        <v>0.8543144824707846</v>
      </c>
    </row>
    <row r="89" spans="1:8" ht="16.5" customHeight="1">
      <c r="A89" s="304"/>
      <c r="B89" s="219" t="s">
        <v>779</v>
      </c>
      <c r="C89" s="238" t="s">
        <v>681</v>
      </c>
      <c r="D89" s="238" t="s">
        <v>934</v>
      </c>
      <c r="E89" s="255">
        <v>500</v>
      </c>
      <c r="F89" s="286">
        <v>383.36</v>
      </c>
      <c r="G89" s="286">
        <v>327.51</v>
      </c>
      <c r="H89" s="308">
        <f t="shared" si="7"/>
        <v>0.8543144824707846</v>
      </c>
    </row>
    <row r="90" spans="1:9" ht="12.75" customHeight="1" hidden="1">
      <c r="A90" s="304"/>
      <c r="B90" s="305" t="s">
        <v>819</v>
      </c>
      <c r="C90" s="288" t="s">
        <v>681</v>
      </c>
      <c r="D90" s="288" t="s">
        <v>942</v>
      </c>
      <c r="E90" s="306">
        <v>500</v>
      </c>
      <c r="F90" s="307">
        <f>F91</f>
        <v>0</v>
      </c>
      <c r="G90" s="307">
        <f>G91</f>
        <v>0</v>
      </c>
      <c r="H90" s="299" t="e">
        <f t="shared" si="7"/>
        <v>#DIV/0!</v>
      </c>
      <c r="I90" s="287"/>
    </row>
    <row r="91" spans="1:8" ht="16.5" customHeight="1" hidden="1">
      <c r="A91" s="304"/>
      <c r="B91" s="219" t="s">
        <v>950</v>
      </c>
      <c r="C91" s="238" t="s">
        <v>681</v>
      </c>
      <c r="D91" s="238" t="s">
        <v>945</v>
      </c>
      <c r="E91" s="255">
        <v>500</v>
      </c>
      <c r="F91" s="286">
        <v>0</v>
      </c>
      <c r="G91" s="286">
        <v>0</v>
      </c>
      <c r="H91" s="308" t="e">
        <f t="shared" si="7"/>
        <v>#DIV/0!</v>
      </c>
    </row>
    <row r="92" spans="1:9" ht="15" customHeight="1">
      <c r="A92" s="304"/>
      <c r="B92" s="305" t="s">
        <v>19</v>
      </c>
      <c r="C92" s="288" t="s">
        <v>20</v>
      </c>
      <c r="D92" s="288" t="s">
        <v>11</v>
      </c>
      <c r="E92" s="306" t="s">
        <v>12</v>
      </c>
      <c r="F92" s="307">
        <f>F93</f>
        <v>200</v>
      </c>
      <c r="G92" s="307">
        <f>G93</f>
        <v>181.76</v>
      </c>
      <c r="H92" s="299">
        <f t="shared" si="7"/>
        <v>0.9087999999999999</v>
      </c>
      <c r="I92" s="287"/>
    </row>
    <row r="93" spans="1:8" ht="24" customHeight="1">
      <c r="A93" s="304"/>
      <c r="B93" s="219" t="s">
        <v>830</v>
      </c>
      <c r="C93" s="238" t="s">
        <v>20</v>
      </c>
      <c r="D93" s="238" t="s">
        <v>24</v>
      </c>
      <c r="E93" s="255" t="s">
        <v>12</v>
      </c>
      <c r="F93" s="286">
        <f>F94+F96+F98</f>
        <v>200</v>
      </c>
      <c r="G93" s="286">
        <f>G94+G96+G98</f>
        <v>181.76</v>
      </c>
      <c r="H93" s="308">
        <f t="shared" si="7"/>
        <v>0.9087999999999999</v>
      </c>
    </row>
    <row r="94" spans="1:9" ht="24" customHeight="1" hidden="1">
      <c r="A94" s="304"/>
      <c r="B94" s="219" t="s">
        <v>935</v>
      </c>
      <c r="C94" s="238" t="s">
        <v>20</v>
      </c>
      <c r="D94" s="238" t="s">
        <v>936</v>
      </c>
      <c r="E94" s="255" t="s">
        <v>12</v>
      </c>
      <c r="F94" s="286">
        <f>F95</f>
        <v>0</v>
      </c>
      <c r="G94" s="286">
        <f>G95</f>
        <v>0</v>
      </c>
      <c r="H94" s="308" t="e">
        <f t="shared" si="7"/>
        <v>#DIV/0!</v>
      </c>
      <c r="I94" s="287"/>
    </row>
    <row r="95" spans="1:8" ht="16.5" customHeight="1" hidden="1">
      <c r="A95" s="304"/>
      <c r="B95" s="219" t="s">
        <v>817</v>
      </c>
      <c r="C95" s="238" t="s">
        <v>20</v>
      </c>
      <c r="D95" s="238" t="s">
        <v>936</v>
      </c>
      <c r="E95" s="255" t="s">
        <v>86</v>
      </c>
      <c r="F95" s="286">
        <v>0</v>
      </c>
      <c r="G95" s="286">
        <v>0</v>
      </c>
      <c r="H95" s="308" t="e">
        <f t="shared" si="7"/>
        <v>#DIV/0!</v>
      </c>
    </row>
    <row r="96" spans="1:8" ht="16.5" customHeight="1" hidden="1">
      <c r="A96" s="304"/>
      <c r="B96" s="219" t="s">
        <v>937</v>
      </c>
      <c r="C96" s="238" t="s">
        <v>20</v>
      </c>
      <c r="D96" s="238" t="s">
        <v>938</v>
      </c>
      <c r="E96" s="255" t="s">
        <v>12</v>
      </c>
      <c r="F96" s="286">
        <f>F97</f>
        <v>0</v>
      </c>
      <c r="G96" s="286">
        <f>G97</f>
        <v>0</v>
      </c>
      <c r="H96" s="308" t="e">
        <f t="shared" si="7"/>
        <v>#DIV/0!</v>
      </c>
    </row>
    <row r="97" spans="1:8" ht="12.75" customHeight="1" hidden="1">
      <c r="A97" s="304"/>
      <c r="B97" s="219" t="s">
        <v>817</v>
      </c>
      <c r="C97" s="238" t="s">
        <v>20</v>
      </c>
      <c r="D97" s="238" t="s">
        <v>938</v>
      </c>
      <c r="E97" s="255" t="s">
        <v>86</v>
      </c>
      <c r="F97" s="286">
        <v>0</v>
      </c>
      <c r="G97" s="286">
        <v>0</v>
      </c>
      <c r="H97" s="308" t="e">
        <f t="shared" si="7"/>
        <v>#DIV/0!</v>
      </c>
    </row>
    <row r="98" spans="1:9" ht="24" customHeight="1">
      <c r="A98" s="304"/>
      <c r="B98" s="219" t="s">
        <v>831</v>
      </c>
      <c r="C98" s="238" t="s">
        <v>20</v>
      </c>
      <c r="D98" s="238" t="s">
        <v>832</v>
      </c>
      <c r="E98" s="255" t="s">
        <v>12</v>
      </c>
      <c r="F98" s="286">
        <f>F99</f>
        <v>200</v>
      </c>
      <c r="G98" s="286">
        <f>G99</f>
        <v>181.76</v>
      </c>
      <c r="H98" s="308">
        <f t="shared" si="7"/>
        <v>0.9087999999999999</v>
      </c>
      <c r="I98" s="287"/>
    </row>
    <row r="99" spans="1:8" ht="33.75" customHeight="1">
      <c r="A99" s="304"/>
      <c r="B99" s="219" t="s">
        <v>779</v>
      </c>
      <c r="C99" s="238" t="s">
        <v>20</v>
      </c>
      <c r="D99" s="238" t="s">
        <v>832</v>
      </c>
      <c r="E99" s="255" t="s">
        <v>801</v>
      </c>
      <c r="F99" s="286">
        <v>200</v>
      </c>
      <c r="G99" s="286">
        <v>181.76</v>
      </c>
      <c r="H99" s="308">
        <f t="shared" si="7"/>
        <v>0.9087999999999999</v>
      </c>
    </row>
    <row r="100" spans="1:9" ht="27.75" customHeight="1">
      <c r="A100" s="304"/>
      <c r="B100" s="305" t="s">
        <v>834</v>
      </c>
      <c r="C100" s="288" t="s">
        <v>894</v>
      </c>
      <c r="D100" s="288" t="s">
        <v>11</v>
      </c>
      <c r="E100" s="306" t="s">
        <v>12</v>
      </c>
      <c r="F100" s="307">
        <f>F101</f>
        <v>6797.85</v>
      </c>
      <c r="G100" s="307">
        <f>G101</f>
        <v>4760.13</v>
      </c>
      <c r="H100" s="299">
        <f t="shared" si="7"/>
        <v>0.700240517222357</v>
      </c>
      <c r="I100" s="287"/>
    </row>
    <row r="101" spans="1:8" ht="15.75" customHeight="1">
      <c r="A101" s="304"/>
      <c r="B101" s="219" t="s">
        <v>834</v>
      </c>
      <c r="C101" s="238" t="s">
        <v>894</v>
      </c>
      <c r="D101" s="238" t="s">
        <v>745</v>
      </c>
      <c r="E101" s="255" t="s">
        <v>12</v>
      </c>
      <c r="F101" s="286">
        <f>F102+F104+F106+F108+F110+F119</f>
        <v>6797.85</v>
      </c>
      <c r="G101" s="286">
        <f>G102+G104+G106+G108+G110+G119</f>
        <v>4760.13</v>
      </c>
      <c r="H101" s="308">
        <f t="shared" si="7"/>
        <v>0.700240517222357</v>
      </c>
    </row>
    <row r="102" spans="1:9" ht="29.25" customHeight="1">
      <c r="A102" s="304"/>
      <c r="B102" s="219" t="s">
        <v>746</v>
      </c>
      <c r="C102" s="238" t="s">
        <v>894</v>
      </c>
      <c r="D102" s="238" t="s">
        <v>835</v>
      </c>
      <c r="E102" s="255" t="s">
        <v>12</v>
      </c>
      <c r="F102" s="286">
        <f>F103</f>
        <v>561.6</v>
      </c>
      <c r="G102" s="286">
        <f>G103</f>
        <v>552.51</v>
      </c>
      <c r="H102" s="308">
        <f t="shared" si="7"/>
        <v>0.9838141025641025</v>
      </c>
      <c r="I102" s="287"/>
    </row>
    <row r="103" spans="1:8" ht="25.5" customHeight="1">
      <c r="A103" s="304"/>
      <c r="B103" s="219" t="s">
        <v>779</v>
      </c>
      <c r="C103" s="238" t="s">
        <v>894</v>
      </c>
      <c r="D103" s="238" t="s">
        <v>835</v>
      </c>
      <c r="E103" s="255" t="s">
        <v>801</v>
      </c>
      <c r="F103" s="286">
        <v>561.6</v>
      </c>
      <c r="G103" s="286">
        <v>552.51</v>
      </c>
      <c r="H103" s="308">
        <f t="shared" si="7"/>
        <v>0.9838141025641025</v>
      </c>
    </row>
    <row r="104" spans="1:9" ht="25.5" customHeight="1">
      <c r="A104" s="304"/>
      <c r="B104" s="219" t="s">
        <v>837</v>
      </c>
      <c r="C104" s="238" t="s">
        <v>894</v>
      </c>
      <c r="D104" s="238" t="s">
        <v>838</v>
      </c>
      <c r="E104" s="255" t="s">
        <v>12</v>
      </c>
      <c r="F104" s="286">
        <f>F105</f>
        <v>2005.8</v>
      </c>
      <c r="G104" s="286">
        <f>G105</f>
        <v>1596.58</v>
      </c>
      <c r="H104" s="308">
        <f t="shared" si="7"/>
        <v>0.7959816532057035</v>
      </c>
      <c r="I104" s="287"/>
    </row>
    <row r="105" spans="1:8" ht="30" customHeight="1">
      <c r="A105" s="304"/>
      <c r="B105" s="219" t="s">
        <v>779</v>
      </c>
      <c r="C105" s="238" t="s">
        <v>894</v>
      </c>
      <c r="D105" s="238" t="s">
        <v>838</v>
      </c>
      <c r="E105" s="255">
        <v>500</v>
      </c>
      <c r="F105" s="286">
        <v>2005.8</v>
      </c>
      <c r="G105" s="286">
        <v>1596.58</v>
      </c>
      <c r="H105" s="308">
        <f t="shared" si="7"/>
        <v>0.7959816532057035</v>
      </c>
    </row>
    <row r="106" spans="1:9" ht="27" customHeight="1">
      <c r="A106" s="304"/>
      <c r="B106" s="219" t="s">
        <v>751</v>
      </c>
      <c r="C106" s="238" t="s">
        <v>894</v>
      </c>
      <c r="D106" s="238" t="s">
        <v>840</v>
      </c>
      <c r="E106" s="255" t="s">
        <v>12</v>
      </c>
      <c r="F106" s="286">
        <f>F107</f>
        <v>50</v>
      </c>
      <c r="G106" s="286">
        <f>G107</f>
        <v>36.15</v>
      </c>
      <c r="H106" s="308">
        <f t="shared" si="7"/>
        <v>0.723</v>
      </c>
      <c r="I106" s="287"/>
    </row>
    <row r="107" spans="1:9" ht="27" customHeight="1">
      <c r="A107" s="304"/>
      <c r="B107" s="219" t="s">
        <v>779</v>
      </c>
      <c r="C107" s="238" t="s">
        <v>894</v>
      </c>
      <c r="D107" s="238" t="s">
        <v>840</v>
      </c>
      <c r="E107" s="255">
        <v>500</v>
      </c>
      <c r="F107" s="286">
        <v>50</v>
      </c>
      <c r="G107" s="286">
        <v>36.15</v>
      </c>
      <c r="H107" s="308">
        <f t="shared" si="7"/>
        <v>0.723</v>
      </c>
      <c r="I107" s="287"/>
    </row>
    <row r="108" spans="1:9" ht="25.5" customHeight="1">
      <c r="A108" s="304"/>
      <c r="B108" s="219" t="s">
        <v>753</v>
      </c>
      <c r="C108" s="238" t="s">
        <v>894</v>
      </c>
      <c r="D108" s="238" t="s">
        <v>841</v>
      </c>
      <c r="E108" s="255" t="s">
        <v>12</v>
      </c>
      <c r="F108" s="286">
        <f>F109</f>
        <v>50</v>
      </c>
      <c r="G108" s="286">
        <f>G109</f>
        <v>0</v>
      </c>
      <c r="H108" s="308">
        <f t="shared" si="7"/>
        <v>0</v>
      </c>
      <c r="I108" s="287"/>
    </row>
    <row r="109" spans="1:8" ht="24.75" customHeight="1">
      <c r="A109" s="304"/>
      <c r="B109" s="219" t="s">
        <v>779</v>
      </c>
      <c r="C109" s="238" t="s">
        <v>894</v>
      </c>
      <c r="D109" s="238" t="s">
        <v>841</v>
      </c>
      <c r="E109" s="255">
        <v>500</v>
      </c>
      <c r="F109" s="286">
        <v>50</v>
      </c>
      <c r="G109" s="286">
        <v>0</v>
      </c>
      <c r="H109" s="308">
        <f t="shared" si="7"/>
        <v>0</v>
      </c>
    </row>
    <row r="110" spans="1:8" ht="18.75" customHeight="1">
      <c r="A110" s="304"/>
      <c r="B110" s="219" t="s">
        <v>843</v>
      </c>
      <c r="C110" s="238" t="s">
        <v>894</v>
      </c>
      <c r="D110" s="238" t="s">
        <v>844</v>
      </c>
      <c r="E110" s="255" t="s">
        <v>12</v>
      </c>
      <c r="F110" s="286">
        <f>F111</f>
        <v>4130.45</v>
      </c>
      <c r="G110" s="286">
        <f>G111</f>
        <v>2574.89</v>
      </c>
      <c r="H110" s="308">
        <f t="shared" si="7"/>
        <v>0.6233921243448051</v>
      </c>
    </row>
    <row r="111" spans="1:8" ht="27" customHeight="1">
      <c r="A111" s="304"/>
      <c r="B111" s="219" t="s">
        <v>779</v>
      </c>
      <c r="C111" s="238" t="s">
        <v>894</v>
      </c>
      <c r="D111" s="238" t="s">
        <v>844</v>
      </c>
      <c r="E111" s="255">
        <v>500</v>
      </c>
      <c r="F111" s="286">
        <v>4130.45</v>
      </c>
      <c r="G111" s="286">
        <v>2574.89</v>
      </c>
      <c r="H111" s="308">
        <f t="shared" si="7"/>
        <v>0.6233921243448051</v>
      </c>
    </row>
    <row r="112" spans="1:8" ht="26.25" customHeight="1" hidden="1">
      <c r="A112" s="304"/>
      <c r="B112" s="305" t="s">
        <v>518</v>
      </c>
      <c r="C112" s="288" t="s">
        <v>895</v>
      </c>
      <c r="D112" s="288" t="s">
        <v>11</v>
      </c>
      <c r="E112" s="306" t="s">
        <v>12</v>
      </c>
      <c r="F112" s="307">
        <f>F113+F116</f>
        <v>0</v>
      </c>
      <c r="G112" s="307">
        <f>G113+G116</f>
        <v>0</v>
      </c>
      <c r="H112" s="308" t="e">
        <f t="shared" si="7"/>
        <v>#DIV/0!</v>
      </c>
    </row>
    <row r="113" spans="1:8" ht="26.25" customHeight="1" hidden="1">
      <c r="A113" s="304"/>
      <c r="B113" s="219" t="s">
        <v>776</v>
      </c>
      <c r="C113" s="288" t="s">
        <v>895</v>
      </c>
      <c r="D113" s="238" t="s">
        <v>777</v>
      </c>
      <c r="E113" s="255" t="s">
        <v>12</v>
      </c>
      <c r="F113" s="286">
        <f>F114</f>
        <v>0</v>
      </c>
      <c r="G113" s="286">
        <f>G114</f>
        <v>0</v>
      </c>
      <c r="H113" s="308" t="e">
        <f t="shared" si="7"/>
        <v>#DIV/0!</v>
      </c>
    </row>
    <row r="114" spans="1:8" ht="24.75" customHeight="1" hidden="1">
      <c r="A114" s="304"/>
      <c r="B114" s="219" t="s">
        <v>37</v>
      </c>
      <c r="C114" s="288" t="s">
        <v>895</v>
      </c>
      <c r="D114" s="238" t="s">
        <v>846</v>
      </c>
      <c r="E114" s="255" t="s">
        <v>12</v>
      </c>
      <c r="F114" s="286">
        <f>F115</f>
        <v>0</v>
      </c>
      <c r="G114" s="286">
        <f>G115</f>
        <v>0</v>
      </c>
      <c r="H114" s="308" t="e">
        <f t="shared" si="7"/>
        <v>#DIV/0!</v>
      </c>
    </row>
    <row r="115" spans="1:8" ht="17.25" customHeight="1" hidden="1">
      <c r="A115" s="304"/>
      <c r="B115" s="219" t="s">
        <v>847</v>
      </c>
      <c r="C115" s="288" t="s">
        <v>895</v>
      </c>
      <c r="D115" s="238" t="s">
        <v>846</v>
      </c>
      <c r="E115" s="255" t="s">
        <v>525</v>
      </c>
      <c r="F115" s="286"/>
      <c r="G115" s="286"/>
      <c r="H115" s="308" t="e">
        <f t="shared" si="7"/>
        <v>#DIV/0!</v>
      </c>
    </row>
    <row r="116" spans="1:8" ht="16.5" customHeight="1" hidden="1">
      <c r="A116" s="304"/>
      <c r="B116" s="219" t="s">
        <v>848</v>
      </c>
      <c r="C116" s="288" t="s">
        <v>895</v>
      </c>
      <c r="D116" s="238" t="s">
        <v>489</v>
      </c>
      <c r="E116" s="255" t="s">
        <v>12</v>
      </c>
      <c r="F116" s="286">
        <f>F117</f>
        <v>0</v>
      </c>
      <c r="G116" s="286">
        <f>G117</f>
        <v>0</v>
      </c>
      <c r="H116" s="308" t="e">
        <f t="shared" si="7"/>
        <v>#DIV/0!</v>
      </c>
    </row>
    <row r="117" spans="1:8" ht="16.5" customHeight="1" hidden="1">
      <c r="A117" s="304"/>
      <c r="B117" s="219" t="s">
        <v>849</v>
      </c>
      <c r="C117" s="288" t="s">
        <v>895</v>
      </c>
      <c r="D117" s="238" t="s">
        <v>850</v>
      </c>
      <c r="E117" s="255" t="s">
        <v>12</v>
      </c>
      <c r="F117" s="286">
        <f>F118</f>
        <v>0</v>
      </c>
      <c r="G117" s="286">
        <f>G118</f>
        <v>0</v>
      </c>
      <c r="H117" s="308" t="e">
        <f t="shared" si="7"/>
        <v>#DIV/0!</v>
      </c>
    </row>
    <row r="118" spans="1:8" ht="26.25" customHeight="1" hidden="1">
      <c r="A118" s="304"/>
      <c r="B118" s="219" t="s">
        <v>851</v>
      </c>
      <c r="C118" s="288" t="s">
        <v>895</v>
      </c>
      <c r="D118" s="238" t="s">
        <v>850</v>
      </c>
      <c r="E118" s="255" t="s">
        <v>45</v>
      </c>
      <c r="F118" s="286"/>
      <c r="G118" s="286"/>
      <c r="H118" s="308" t="e">
        <f t="shared" si="7"/>
        <v>#DIV/0!</v>
      </c>
    </row>
    <row r="119" spans="1:8" ht="27.75" customHeight="1" hidden="1">
      <c r="A119" s="304"/>
      <c r="B119" s="305" t="s">
        <v>819</v>
      </c>
      <c r="C119" s="288" t="s">
        <v>894</v>
      </c>
      <c r="D119" s="288" t="s">
        <v>942</v>
      </c>
      <c r="E119" s="306">
        <v>500</v>
      </c>
      <c r="F119" s="307">
        <f>F120</f>
        <v>0</v>
      </c>
      <c r="G119" s="307">
        <f>G120</f>
        <v>0</v>
      </c>
      <c r="H119" s="299" t="e">
        <f t="shared" si="7"/>
        <v>#DIV/0!</v>
      </c>
    </row>
    <row r="120" spans="1:8" ht="25.5" customHeight="1" hidden="1">
      <c r="A120" s="304"/>
      <c r="B120" s="219" t="s">
        <v>944</v>
      </c>
      <c r="C120" s="238" t="s">
        <v>894</v>
      </c>
      <c r="D120" s="238" t="s">
        <v>945</v>
      </c>
      <c r="E120" s="255">
        <v>500</v>
      </c>
      <c r="F120" s="286">
        <v>0</v>
      </c>
      <c r="G120" s="286">
        <v>0</v>
      </c>
      <c r="H120" s="308" t="e">
        <f t="shared" si="7"/>
        <v>#DIV/0!</v>
      </c>
    </row>
    <row r="121" spans="1:8" ht="15.75" customHeight="1">
      <c r="A121" s="304"/>
      <c r="B121" s="305" t="s">
        <v>65</v>
      </c>
      <c r="C121" s="288" t="s">
        <v>66</v>
      </c>
      <c r="D121" s="288" t="s">
        <v>11</v>
      </c>
      <c r="E121" s="306" t="s">
        <v>12</v>
      </c>
      <c r="F121" s="307">
        <f>F122</f>
        <v>111.95</v>
      </c>
      <c r="G121" s="307">
        <f>G122</f>
        <v>100.67</v>
      </c>
      <c r="H121" s="299">
        <f t="shared" si="7"/>
        <v>0.8992407324698526</v>
      </c>
    </row>
    <row r="122" spans="1:8" ht="16.5" customHeight="1">
      <c r="A122" s="304"/>
      <c r="B122" s="305" t="s">
        <v>267</v>
      </c>
      <c r="C122" s="288" t="s">
        <v>268</v>
      </c>
      <c r="D122" s="288" t="s">
        <v>11</v>
      </c>
      <c r="E122" s="306" t="s">
        <v>12</v>
      </c>
      <c r="F122" s="307">
        <f>F123+F126+F129</f>
        <v>111.95</v>
      </c>
      <c r="G122" s="307">
        <f>G123+G126+G129</f>
        <v>100.67</v>
      </c>
      <c r="H122" s="299">
        <f t="shared" si="7"/>
        <v>0.8992407324698526</v>
      </c>
    </row>
    <row r="123" spans="1:8" ht="27" customHeight="1">
      <c r="A123" s="304"/>
      <c r="B123" s="219" t="s">
        <v>486</v>
      </c>
      <c r="C123" s="238" t="s">
        <v>268</v>
      </c>
      <c r="D123" s="238" t="s">
        <v>487</v>
      </c>
      <c r="E123" s="255" t="s">
        <v>12</v>
      </c>
      <c r="F123" s="286">
        <f>F124</f>
        <v>11.95</v>
      </c>
      <c r="G123" s="286">
        <f>G124</f>
        <v>11.95</v>
      </c>
      <c r="H123" s="308">
        <f t="shared" si="7"/>
        <v>1</v>
      </c>
    </row>
    <row r="124" spans="1:8" ht="25.5" customHeight="1">
      <c r="A124" s="304"/>
      <c r="B124" s="219" t="s">
        <v>852</v>
      </c>
      <c r="C124" s="238" t="s">
        <v>268</v>
      </c>
      <c r="D124" s="238" t="s">
        <v>853</v>
      </c>
      <c r="E124" s="255" t="s">
        <v>12</v>
      </c>
      <c r="F124" s="286">
        <f>F125</f>
        <v>11.95</v>
      </c>
      <c r="G124" s="286">
        <f>G125</f>
        <v>11.95</v>
      </c>
      <c r="H124" s="308">
        <f t="shared" si="7"/>
        <v>1</v>
      </c>
    </row>
    <row r="125" spans="1:8" ht="34.5" customHeight="1">
      <c r="A125" s="304"/>
      <c r="B125" s="219" t="s">
        <v>779</v>
      </c>
      <c r="C125" s="238" t="s">
        <v>268</v>
      </c>
      <c r="D125" s="238" t="s">
        <v>853</v>
      </c>
      <c r="E125" s="255">
        <v>500</v>
      </c>
      <c r="F125" s="286">
        <v>11.95</v>
      </c>
      <c r="G125" s="286">
        <v>11.95</v>
      </c>
      <c r="H125" s="308">
        <f t="shared" si="7"/>
        <v>1</v>
      </c>
    </row>
    <row r="126" spans="1:8" ht="38.25" customHeight="1" hidden="1">
      <c r="A126" s="304"/>
      <c r="B126" s="219" t="s">
        <v>855</v>
      </c>
      <c r="C126" s="238" t="s">
        <v>268</v>
      </c>
      <c r="D126" s="238" t="s">
        <v>856</v>
      </c>
      <c r="E126" s="255" t="s">
        <v>12</v>
      </c>
      <c r="F126" s="286">
        <f>F127</f>
        <v>0</v>
      </c>
      <c r="G126" s="286">
        <f>G127</f>
        <v>0</v>
      </c>
      <c r="H126" s="299" t="e">
        <f t="shared" si="7"/>
        <v>#DIV/0!</v>
      </c>
    </row>
    <row r="127" spans="1:8" ht="38.25" customHeight="1" hidden="1">
      <c r="A127" s="304"/>
      <c r="B127" s="219" t="s">
        <v>857</v>
      </c>
      <c r="C127" s="238" t="s">
        <v>268</v>
      </c>
      <c r="D127" s="238" t="s">
        <v>858</v>
      </c>
      <c r="E127" s="255" t="s">
        <v>12</v>
      </c>
      <c r="F127" s="286">
        <f>F128</f>
        <v>0</v>
      </c>
      <c r="G127" s="286">
        <f>G128</f>
        <v>0</v>
      </c>
      <c r="H127" s="299" t="e">
        <f t="shared" si="7"/>
        <v>#DIV/0!</v>
      </c>
    </row>
    <row r="128" spans="1:8" ht="19.5" customHeight="1" hidden="1">
      <c r="A128" s="304"/>
      <c r="B128" s="219" t="s">
        <v>779</v>
      </c>
      <c r="C128" s="238" t="s">
        <v>268</v>
      </c>
      <c r="D128" s="238" t="s">
        <v>858</v>
      </c>
      <c r="E128" s="255">
        <v>500</v>
      </c>
      <c r="F128" s="286"/>
      <c r="G128" s="286"/>
      <c r="H128" s="299" t="e">
        <f t="shared" si="7"/>
        <v>#DIV/0!</v>
      </c>
    </row>
    <row r="129" spans="1:8" ht="26.25" customHeight="1">
      <c r="A129" s="304"/>
      <c r="B129" s="305" t="s">
        <v>819</v>
      </c>
      <c r="C129" s="288" t="s">
        <v>268</v>
      </c>
      <c r="D129" s="288" t="s">
        <v>942</v>
      </c>
      <c r="E129" s="306">
        <v>500</v>
      </c>
      <c r="F129" s="307">
        <f>F130</f>
        <v>100</v>
      </c>
      <c r="G129" s="307">
        <f>G130</f>
        <v>88.72</v>
      </c>
      <c r="H129" s="299">
        <f t="shared" si="7"/>
        <v>0.8872</v>
      </c>
    </row>
    <row r="130" spans="1:8" ht="16.5" customHeight="1">
      <c r="A130" s="304"/>
      <c r="B130" s="219" t="s">
        <v>961</v>
      </c>
      <c r="C130" s="238" t="s">
        <v>268</v>
      </c>
      <c r="D130" s="238" t="s">
        <v>962</v>
      </c>
      <c r="E130" s="255">
        <v>500</v>
      </c>
      <c r="F130" s="286">
        <v>100</v>
      </c>
      <c r="G130" s="286">
        <v>88.72</v>
      </c>
      <c r="H130" s="308">
        <f t="shared" si="7"/>
        <v>0.8872</v>
      </c>
    </row>
    <row r="131" spans="1:8" ht="15.75" customHeight="1">
      <c r="A131" s="304"/>
      <c r="B131" s="305" t="s">
        <v>963</v>
      </c>
      <c r="C131" s="288" t="s">
        <v>29</v>
      </c>
      <c r="D131" s="288" t="s">
        <v>11</v>
      </c>
      <c r="E131" s="306" t="s">
        <v>12</v>
      </c>
      <c r="F131" s="307">
        <f>F132</f>
        <v>100</v>
      </c>
      <c r="G131" s="307">
        <f>G132</f>
        <v>95.72</v>
      </c>
      <c r="H131" s="299">
        <f t="shared" si="7"/>
        <v>0.9571999999999999</v>
      </c>
    </row>
    <row r="132" spans="1:8" ht="15.75" customHeight="1">
      <c r="A132" s="304"/>
      <c r="B132" s="305" t="s">
        <v>860</v>
      </c>
      <c r="C132" s="288" t="s">
        <v>33</v>
      </c>
      <c r="D132" s="288" t="s">
        <v>11</v>
      </c>
      <c r="E132" s="306" t="s">
        <v>12</v>
      </c>
      <c r="F132" s="307">
        <f>F133+F136+F139+F142</f>
        <v>100</v>
      </c>
      <c r="G132" s="307">
        <f>G133+G136+G139+G142</f>
        <v>95.72</v>
      </c>
      <c r="H132" s="299">
        <f t="shared" si="7"/>
        <v>0.9571999999999999</v>
      </c>
    </row>
    <row r="133" spans="1:8" ht="15.75" customHeight="1" hidden="1">
      <c r="A133" s="304"/>
      <c r="B133" s="219" t="s">
        <v>760</v>
      </c>
      <c r="C133" s="238" t="s">
        <v>33</v>
      </c>
      <c r="D133" s="238" t="s">
        <v>861</v>
      </c>
      <c r="E133" s="255" t="s">
        <v>12</v>
      </c>
      <c r="F133" s="286">
        <f>F134</f>
        <v>0</v>
      </c>
      <c r="G133" s="286">
        <f>G134</f>
        <v>0</v>
      </c>
      <c r="H133" s="308" t="e">
        <f t="shared" si="7"/>
        <v>#DIV/0!</v>
      </c>
    </row>
    <row r="134" spans="1:8" ht="15.75" customHeight="1" hidden="1">
      <c r="A134" s="304"/>
      <c r="B134" s="219" t="s">
        <v>760</v>
      </c>
      <c r="C134" s="238" t="s">
        <v>33</v>
      </c>
      <c r="D134" s="238" t="s">
        <v>861</v>
      </c>
      <c r="E134" s="255" t="s">
        <v>12</v>
      </c>
      <c r="F134" s="286">
        <f>F135</f>
        <v>0</v>
      </c>
      <c r="G134" s="286">
        <f>G135</f>
        <v>0</v>
      </c>
      <c r="H134" s="308" t="e">
        <f t="shared" si="7"/>
        <v>#DIV/0!</v>
      </c>
    </row>
    <row r="135" spans="1:8" ht="25.5" customHeight="1" hidden="1">
      <c r="A135" s="304"/>
      <c r="B135" s="219" t="s">
        <v>862</v>
      </c>
      <c r="C135" s="238" t="s">
        <v>33</v>
      </c>
      <c r="D135" s="238" t="s">
        <v>861</v>
      </c>
      <c r="E135" s="255" t="s">
        <v>244</v>
      </c>
      <c r="F135" s="286"/>
      <c r="G135" s="286"/>
      <c r="H135" s="308" t="e">
        <f t="shared" si="7"/>
        <v>#DIV/0!</v>
      </c>
    </row>
    <row r="136" spans="1:8" ht="18.75" customHeight="1" hidden="1">
      <c r="A136" s="304"/>
      <c r="B136" s="219" t="s">
        <v>42</v>
      </c>
      <c r="C136" s="288" t="s">
        <v>33</v>
      </c>
      <c r="D136" s="238" t="s">
        <v>864</v>
      </c>
      <c r="E136" s="255" t="s">
        <v>12</v>
      </c>
      <c r="F136" s="286">
        <f>F137</f>
        <v>0</v>
      </c>
      <c r="G136" s="286">
        <f>G137</f>
        <v>0</v>
      </c>
      <c r="H136" s="308" t="e">
        <f t="shared" si="7"/>
        <v>#DIV/0!</v>
      </c>
    </row>
    <row r="137" spans="1:8" ht="15.75" customHeight="1" hidden="1">
      <c r="A137" s="304"/>
      <c r="B137" s="219" t="s">
        <v>37</v>
      </c>
      <c r="C137" s="288" t="s">
        <v>33</v>
      </c>
      <c r="D137" s="238" t="s">
        <v>865</v>
      </c>
      <c r="E137" s="255" t="s">
        <v>12</v>
      </c>
      <c r="F137" s="286">
        <f>F138</f>
        <v>0</v>
      </c>
      <c r="G137" s="286">
        <f>G138</f>
        <v>0</v>
      </c>
      <c r="H137" s="308" t="e">
        <f t="shared" si="7"/>
        <v>#DIV/0!</v>
      </c>
    </row>
    <row r="138" spans="1:8" ht="25.5" customHeight="1" hidden="1">
      <c r="A138" s="304"/>
      <c r="B138" s="219" t="s">
        <v>847</v>
      </c>
      <c r="C138" s="288" t="s">
        <v>33</v>
      </c>
      <c r="D138" s="238" t="s">
        <v>865</v>
      </c>
      <c r="E138" s="255" t="s">
        <v>525</v>
      </c>
      <c r="F138" s="286"/>
      <c r="G138" s="286"/>
      <c r="H138" s="308" t="e">
        <f t="shared" si="7"/>
        <v>#DIV/0!</v>
      </c>
    </row>
    <row r="139" spans="1:8" ht="22.5" customHeight="1" hidden="1">
      <c r="A139" s="304"/>
      <c r="B139" s="314" t="s">
        <v>867</v>
      </c>
      <c r="C139" s="288" t="s">
        <v>33</v>
      </c>
      <c r="D139" s="238" t="s">
        <v>868</v>
      </c>
      <c r="E139" s="255" t="s">
        <v>12</v>
      </c>
      <c r="F139" s="286">
        <f>F140</f>
        <v>0</v>
      </c>
      <c r="G139" s="286">
        <f>G140</f>
        <v>0</v>
      </c>
      <c r="H139" s="308" t="e">
        <f t="shared" si="7"/>
        <v>#DIV/0!</v>
      </c>
    </row>
    <row r="140" spans="1:8" ht="16.5" customHeight="1" hidden="1">
      <c r="A140" s="304"/>
      <c r="B140" s="219" t="s">
        <v>869</v>
      </c>
      <c r="C140" s="288" t="s">
        <v>33</v>
      </c>
      <c r="D140" s="238" t="s">
        <v>870</v>
      </c>
      <c r="E140" s="255" t="s">
        <v>12</v>
      </c>
      <c r="F140" s="286">
        <f>F141</f>
        <v>0</v>
      </c>
      <c r="G140" s="286">
        <f>G141</f>
        <v>0</v>
      </c>
      <c r="H140" s="308" t="e">
        <f t="shared" si="7"/>
        <v>#DIV/0!</v>
      </c>
    </row>
    <row r="141" spans="1:8" ht="38.25" customHeight="1" hidden="1">
      <c r="A141" s="304"/>
      <c r="B141" s="219" t="s">
        <v>790</v>
      </c>
      <c r="C141" s="288" t="s">
        <v>33</v>
      </c>
      <c r="D141" s="238" t="s">
        <v>870</v>
      </c>
      <c r="E141" s="255" t="s">
        <v>146</v>
      </c>
      <c r="F141" s="286"/>
      <c r="G141" s="286"/>
      <c r="H141" s="308" t="e">
        <f t="shared" si="7"/>
        <v>#DIV/0!</v>
      </c>
    </row>
    <row r="142" spans="1:8" ht="26.25" customHeight="1">
      <c r="A142" s="304"/>
      <c r="B142" s="305" t="s">
        <v>819</v>
      </c>
      <c r="C142" s="288" t="s">
        <v>33</v>
      </c>
      <c r="D142" s="288" t="s">
        <v>942</v>
      </c>
      <c r="E142" s="306">
        <v>500</v>
      </c>
      <c r="F142" s="307">
        <f>F143</f>
        <v>100</v>
      </c>
      <c r="G142" s="307">
        <f>G143</f>
        <v>95.72</v>
      </c>
      <c r="H142" s="308">
        <f t="shared" si="7"/>
        <v>0.9571999999999999</v>
      </c>
    </row>
    <row r="143" spans="1:8" ht="16.5" customHeight="1">
      <c r="A143" s="304"/>
      <c r="B143" s="219" t="s">
        <v>964</v>
      </c>
      <c r="C143" s="238" t="s">
        <v>33</v>
      </c>
      <c r="D143" s="238" t="s">
        <v>965</v>
      </c>
      <c r="E143" s="255">
        <v>500</v>
      </c>
      <c r="F143" s="286">
        <v>100</v>
      </c>
      <c r="G143" s="286">
        <v>95.72</v>
      </c>
      <c r="H143" s="308">
        <f aca="true" t="shared" si="8" ref="H143:H174">G143/F143</f>
        <v>0.9571999999999999</v>
      </c>
    </row>
    <row r="144" spans="1:8" ht="16.5" customHeight="1" hidden="1">
      <c r="A144" s="304"/>
      <c r="B144" s="305" t="s">
        <v>506</v>
      </c>
      <c r="C144" s="288" t="s">
        <v>674</v>
      </c>
      <c r="D144" s="288" t="s">
        <v>11</v>
      </c>
      <c r="E144" s="306" t="s">
        <v>12</v>
      </c>
      <c r="F144" s="307">
        <f aca="true" t="shared" si="9" ref="F144:G147">F145</f>
        <v>0</v>
      </c>
      <c r="G144" s="307">
        <f t="shared" si="9"/>
        <v>0</v>
      </c>
      <c r="H144" s="308" t="e">
        <f t="shared" si="8"/>
        <v>#DIV/0!</v>
      </c>
    </row>
    <row r="145" spans="1:8" ht="16.5" customHeight="1" hidden="1">
      <c r="A145" s="304"/>
      <c r="B145" s="219" t="s">
        <v>507</v>
      </c>
      <c r="C145" s="238" t="s">
        <v>974</v>
      </c>
      <c r="D145" s="238" t="s">
        <v>11</v>
      </c>
      <c r="E145" s="255" t="s">
        <v>12</v>
      </c>
      <c r="F145" s="286">
        <f t="shared" si="9"/>
        <v>0</v>
      </c>
      <c r="G145" s="286">
        <f t="shared" si="9"/>
        <v>0</v>
      </c>
      <c r="H145" s="308" t="e">
        <f t="shared" si="8"/>
        <v>#DIV/0!</v>
      </c>
    </row>
    <row r="146" spans="1:8" ht="16.5" customHeight="1" hidden="1">
      <c r="A146" s="304"/>
      <c r="B146" s="219" t="s">
        <v>975</v>
      </c>
      <c r="C146" s="238" t="s">
        <v>974</v>
      </c>
      <c r="D146" s="238" t="s">
        <v>976</v>
      </c>
      <c r="E146" s="255" t="s">
        <v>12</v>
      </c>
      <c r="F146" s="286">
        <f t="shared" si="9"/>
        <v>0</v>
      </c>
      <c r="G146" s="286">
        <f t="shared" si="9"/>
        <v>0</v>
      </c>
      <c r="H146" s="308" t="e">
        <f t="shared" si="8"/>
        <v>#DIV/0!</v>
      </c>
    </row>
    <row r="147" spans="1:8" ht="16.5" customHeight="1" hidden="1">
      <c r="A147" s="304"/>
      <c r="B147" s="219" t="s">
        <v>977</v>
      </c>
      <c r="C147" s="238" t="s">
        <v>974</v>
      </c>
      <c r="D147" s="238" t="s">
        <v>978</v>
      </c>
      <c r="E147" s="255" t="s">
        <v>12</v>
      </c>
      <c r="F147" s="286">
        <f t="shared" si="9"/>
        <v>0</v>
      </c>
      <c r="G147" s="286">
        <f t="shared" si="9"/>
        <v>0</v>
      </c>
      <c r="H147" s="308" t="e">
        <f t="shared" si="8"/>
        <v>#DIV/0!</v>
      </c>
    </row>
    <row r="148" spans="1:8" ht="16.5" customHeight="1" hidden="1">
      <c r="A148" s="304"/>
      <c r="B148" s="219" t="s">
        <v>979</v>
      </c>
      <c r="C148" s="238" t="s">
        <v>974</v>
      </c>
      <c r="D148" s="238" t="s">
        <v>978</v>
      </c>
      <c r="E148" s="255" t="s">
        <v>18</v>
      </c>
      <c r="F148" s="286"/>
      <c r="G148" s="286"/>
      <c r="H148" s="308" t="e">
        <f t="shared" si="8"/>
        <v>#DIV/0!</v>
      </c>
    </row>
    <row r="149" spans="1:8" ht="25.5" customHeight="1">
      <c r="A149" s="304"/>
      <c r="B149" s="305" t="s">
        <v>873</v>
      </c>
      <c r="C149" s="288" t="s">
        <v>703</v>
      </c>
      <c r="D149" s="288" t="s">
        <v>11</v>
      </c>
      <c r="E149" s="306" t="s">
        <v>12</v>
      </c>
      <c r="F149" s="307">
        <f>F150</f>
        <v>150</v>
      </c>
      <c r="G149" s="307">
        <f>G150</f>
        <v>149.52</v>
      </c>
      <c r="H149" s="299">
        <f t="shared" si="8"/>
        <v>0.9968</v>
      </c>
    </row>
    <row r="150" spans="1:8" ht="20.25" customHeight="1">
      <c r="A150" s="304"/>
      <c r="B150" s="305" t="s">
        <v>970</v>
      </c>
      <c r="C150" s="288" t="s">
        <v>967</v>
      </c>
      <c r="D150" s="288" t="s">
        <v>11</v>
      </c>
      <c r="E150" s="306" t="s">
        <v>12</v>
      </c>
      <c r="F150" s="307">
        <f>F151+F154</f>
        <v>150</v>
      </c>
      <c r="G150" s="307">
        <f>G151+G154</f>
        <v>149.52</v>
      </c>
      <c r="H150" s="299">
        <f t="shared" si="8"/>
        <v>0.9968</v>
      </c>
    </row>
    <row r="151" spans="1:8" ht="19.5" customHeight="1" hidden="1">
      <c r="A151" s="304"/>
      <c r="B151" s="219" t="s">
        <v>494</v>
      </c>
      <c r="C151" s="238" t="s">
        <v>967</v>
      </c>
      <c r="D151" s="238" t="s">
        <v>495</v>
      </c>
      <c r="E151" s="255" t="s">
        <v>12</v>
      </c>
      <c r="F151" s="286">
        <f>F152</f>
        <v>0</v>
      </c>
      <c r="G151" s="286">
        <f>G152</f>
        <v>0</v>
      </c>
      <c r="H151" s="308" t="e">
        <f t="shared" si="8"/>
        <v>#DIV/0!</v>
      </c>
    </row>
    <row r="152" spans="1:8" ht="24" customHeight="1" hidden="1">
      <c r="A152" s="304"/>
      <c r="B152" s="219" t="s">
        <v>971</v>
      </c>
      <c r="C152" s="238" t="s">
        <v>967</v>
      </c>
      <c r="D152" s="238" t="s">
        <v>875</v>
      </c>
      <c r="E152" s="255" t="s">
        <v>12</v>
      </c>
      <c r="F152" s="286">
        <f>F153</f>
        <v>0</v>
      </c>
      <c r="G152" s="286">
        <f>G153</f>
        <v>0</v>
      </c>
      <c r="H152" s="308" t="e">
        <f t="shared" si="8"/>
        <v>#DIV/0!</v>
      </c>
    </row>
    <row r="153" spans="1:8" ht="36" customHeight="1" hidden="1">
      <c r="A153" s="304"/>
      <c r="B153" s="219" t="s">
        <v>779</v>
      </c>
      <c r="C153" s="238" t="s">
        <v>967</v>
      </c>
      <c r="D153" s="238" t="s">
        <v>875</v>
      </c>
      <c r="E153" s="255" t="s">
        <v>801</v>
      </c>
      <c r="F153" s="286">
        <v>0</v>
      </c>
      <c r="G153" s="286">
        <v>0</v>
      </c>
      <c r="H153" s="308" t="e">
        <f t="shared" si="8"/>
        <v>#DIV/0!</v>
      </c>
    </row>
    <row r="154" spans="1:8" ht="25.5">
      <c r="A154" s="304"/>
      <c r="B154" s="305" t="s">
        <v>819</v>
      </c>
      <c r="C154" s="288" t="s">
        <v>703</v>
      </c>
      <c r="D154" s="288" t="s">
        <v>942</v>
      </c>
      <c r="E154" s="306">
        <v>500</v>
      </c>
      <c r="F154" s="307">
        <f>F155</f>
        <v>150</v>
      </c>
      <c r="G154" s="307">
        <f>G155</f>
        <v>149.52</v>
      </c>
      <c r="H154" s="308">
        <f t="shared" si="8"/>
        <v>0.9968</v>
      </c>
    </row>
    <row r="155" spans="1:8" ht="77.25" thickBot="1">
      <c r="A155" s="304"/>
      <c r="B155" s="219" t="s">
        <v>966</v>
      </c>
      <c r="C155" s="238" t="s">
        <v>967</v>
      </c>
      <c r="D155" s="238" t="s">
        <v>968</v>
      </c>
      <c r="E155" s="255">
        <v>500</v>
      </c>
      <c r="F155" s="286">
        <v>150</v>
      </c>
      <c r="G155" s="286">
        <v>149.52</v>
      </c>
      <c r="H155" s="308">
        <f t="shared" si="8"/>
        <v>0.9968</v>
      </c>
    </row>
    <row r="156" spans="1:8" ht="16.5" thickBot="1">
      <c r="A156" s="315" t="s">
        <v>637</v>
      </c>
      <c r="B156" s="391" t="s">
        <v>885</v>
      </c>
      <c r="C156" s="390"/>
      <c r="D156" s="390"/>
      <c r="E156" s="390"/>
      <c r="F156" s="298">
        <f>F157+F168</f>
        <v>8673.8</v>
      </c>
      <c r="G156" s="298">
        <f>G157+G168</f>
        <v>8180.65</v>
      </c>
      <c r="H156" s="299">
        <f t="shared" si="8"/>
        <v>0.9431448730660149</v>
      </c>
    </row>
    <row r="157" spans="1:8" ht="15.75" customHeight="1">
      <c r="A157" s="304"/>
      <c r="B157" s="316" t="s">
        <v>969</v>
      </c>
      <c r="C157" s="301" t="s">
        <v>29</v>
      </c>
      <c r="D157" s="301" t="s">
        <v>11</v>
      </c>
      <c r="E157" s="302" t="s">
        <v>12</v>
      </c>
      <c r="F157" s="317">
        <f>F158</f>
        <v>7816.7</v>
      </c>
      <c r="G157" s="317">
        <f>G158</f>
        <v>7432.09</v>
      </c>
      <c r="H157" s="299">
        <f t="shared" si="8"/>
        <v>0.9507963718704825</v>
      </c>
    </row>
    <row r="158" spans="1:8" ht="15.75" customHeight="1">
      <c r="A158" s="304"/>
      <c r="B158" s="305" t="s">
        <v>860</v>
      </c>
      <c r="C158" s="288" t="s">
        <v>33</v>
      </c>
      <c r="D158" s="288" t="s">
        <v>11</v>
      </c>
      <c r="E158" s="306" t="s">
        <v>12</v>
      </c>
      <c r="F158" s="307">
        <f>F159+F162+F165</f>
        <v>7816.7</v>
      </c>
      <c r="G158" s="307">
        <f>G159+G162+G165</f>
        <v>7432.09</v>
      </c>
      <c r="H158" s="308">
        <f t="shared" si="8"/>
        <v>0.9507963718704825</v>
      </c>
    </row>
    <row r="159" spans="1:8" ht="15.75" customHeight="1">
      <c r="A159" s="304"/>
      <c r="B159" s="219" t="s">
        <v>247</v>
      </c>
      <c r="C159" s="288" t="s">
        <v>33</v>
      </c>
      <c r="D159" s="238" t="s">
        <v>864</v>
      </c>
      <c r="E159" s="255" t="s">
        <v>12</v>
      </c>
      <c r="F159" s="286">
        <f>F160</f>
        <v>7148.4</v>
      </c>
      <c r="G159" s="286">
        <f>G160</f>
        <v>6764.29</v>
      </c>
      <c r="H159" s="308">
        <f t="shared" si="8"/>
        <v>0.946266297353254</v>
      </c>
    </row>
    <row r="160" spans="1:8" ht="25.5">
      <c r="A160" s="304"/>
      <c r="B160" s="219" t="s">
        <v>37</v>
      </c>
      <c r="C160" s="288" t="s">
        <v>33</v>
      </c>
      <c r="D160" s="238" t="s">
        <v>886</v>
      </c>
      <c r="E160" s="255" t="s">
        <v>12</v>
      </c>
      <c r="F160" s="286">
        <f>F161</f>
        <v>7148.4</v>
      </c>
      <c r="G160" s="286">
        <f>G161</f>
        <v>6764.29</v>
      </c>
      <c r="H160" s="308">
        <f t="shared" si="8"/>
        <v>0.946266297353254</v>
      </c>
    </row>
    <row r="161" spans="1:8" ht="25.5">
      <c r="A161" s="304"/>
      <c r="B161" s="219" t="s">
        <v>847</v>
      </c>
      <c r="C161" s="288" t="s">
        <v>33</v>
      </c>
      <c r="D161" s="238" t="s">
        <v>886</v>
      </c>
      <c r="E161" s="255" t="s">
        <v>525</v>
      </c>
      <c r="F161" s="286">
        <v>7148.4</v>
      </c>
      <c r="G161" s="286">
        <v>6764.29</v>
      </c>
      <c r="H161" s="308">
        <f t="shared" si="8"/>
        <v>0.946266297353254</v>
      </c>
    </row>
    <row r="162" spans="1:8" ht="15.75">
      <c r="A162" s="304"/>
      <c r="B162" s="219" t="s">
        <v>42</v>
      </c>
      <c r="C162" s="288" t="s">
        <v>33</v>
      </c>
      <c r="D162" s="238" t="s">
        <v>864</v>
      </c>
      <c r="E162" s="255" t="s">
        <v>12</v>
      </c>
      <c r="F162" s="286">
        <f>F163</f>
        <v>668.3</v>
      </c>
      <c r="G162" s="286">
        <f>G163</f>
        <v>667.8</v>
      </c>
      <c r="H162" s="308">
        <f t="shared" si="8"/>
        <v>0.9992518330091277</v>
      </c>
    </row>
    <row r="163" spans="1:8" ht="27" customHeight="1">
      <c r="A163" s="304"/>
      <c r="B163" s="219" t="s">
        <v>37</v>
      </c>
      <c r="C163" s="288" t="s">
        <v>33</v>
      </c>
      <c r="D163" s="238" t="s">
        <v>865</v>
      </c>
      <c r="E163" s="255" t="s">
        <v>12</v>
      </c>
      <c r="F163" s="286">
        <f>F164</f>
        <v>668.3</v>
      </c>
      <c r="G163" s="286">
        <f>G164</f>
        <v>667.8</v>
      </c>
      <c r="H163" s="308">
        <f t="shared" si="8"/>
        <v>0.9992518330091277</v>
      </c>
    </row>
    <row r="164" spans="1:8" ht="15.75" customHeight="1">
      <c r="A164" s="304"/>
      <c r="B164" s="219" t="s">
        <v>847</v>
      </c>
      <c r="C164" s="288" t="s">
        <v>33</v>
      </c>
      <c r="D164" s="238" t="s">
        <v>865</v>
      </c>
      <c r="E164" s="255" t="s">
        <v>525</v>
      </c>
      <c r="F164" s="286">
        <v>668.3</v>
      </c>
      <c r="G164" s="286">
        <v>667.8</v>
      </c>
      <c r="H164" s="308">
        <f t="shared" si="8"/>
        <v>0.9992518330091277</v>
      </c>
    </row>
    <row r="165" spans="1:8" ht="25.5" customHeight="1" hidden="1">
      <c r="A165" s="304"/>
      <c r="B165" s="314" t="s">
        <v>867</v>
      </c>
      <c r="C165" s="288" t="s">
        <v>33</v>
      </c>
      <c r="D165" s="238" t="s">
        <v>868</v>
      </c>
      <c r="E165" s="255" t="s">
        <v>12</v>
      </c>
      <c r="F165" s="286">
        <f>F166</f>
        <v>0</v>
      </c>
      <c r="G165" s="286">
        <f>G166</f>
        <v>0</v>
      </c>
      <c r="H165" s="308" t="e">
        <f t="shared" si="8"/>
        <v>#DIV/0!</v>
      </c>
    </row>
    <row r="166" spans="1:8" ht="38.25" hidden="1">
      <c r="A166" s="304"/>
      <c r="B166" s="219" t="s">
        <v>869</v>
      </c>
      <c r="C166" s="288" t="s">
        <v>33</v>
      </c>
      <c r="D166" s="238" t="s">
        <v>870</v>
      </c>
      <c r="E166" s="255" t="s">
        <v>12</v>
      </c>
      <c r="F166" s="286">
        <f>F167</f>
        <v>0</v>
      </c>
      <c r="G166" s="286">
        <f>G167</f>
        <v>0</v>
      </c>
      <c r="H166" s="308" t="e">
        <f t="shared" si="8"/>
        <v>#DIV/0!</v>
      </c>
    </row>
    <row r="167" spans="1:8" ht="15.75" customHeight="1" hidden="1">
      <c r="A167" s="304"/>
      <c r="B167" s="219" t="s">
        <v>790</v>
      </c>
      <c r="C167" s="288" t="s">
        <v>33</v>
      </c>
      <c r="D167" s="238" t="s">
        <v>870</v>
      </c>
      <c r="E167" s="255" t="s">
        <v>146</v>
      </c>
      <c r="F167" s="286"/>
      <c r="G167" s="286"/>
      <c r="H167" s="299"/>
    </row>
    <row r="168" spans="1:8" ht="15.75" customHeight="1">
      <c r="A168" s="304"/>
      <c r="B168" s="305" t="s">
        <v>873</v>
      </c>
      <c r="C168" s="288" t="s">
        <v>703</v>
      </c>
      <c r="D168" s="288" t="s">
        <v>11</v>
      </c>
      <c r="E168" s="306" t="s">
        <v>12</v>
      </c>
      <c r="F168" s="307">
        <f aca="true" t="shared" si="10" ref="F168:G170">F169</f>
        <v>857.1</v>
      </c>
      <c r="G168" s="307">
        <f t="shared" si="10"/>
        <v>748.56</v>
      </c>
      <c r="H168" s="299">
        <f>G168/F168</f>
        <v>0.873363668183409</v>
      </c>
    </row>
    <row r="169" spans="1:8" ht="25.5" customHeight="1">
      <c r="A169" s="304"/>
      <c r="B169" s="305" t="s">
        <v>970</v>
      </c>
      <c r="C169" s="288" t="s">
        <v>967</v>
      </c>
      <c r="D169" s="288" t="s">
        <v>11</v>
      </c>
      <c r="E169" s="306" t="s">
        <v>12</v>
      </c>
      <c r="F169" s="307">
        <f t="shared" si="10"/>
        <v>857.1</v>
      </c>
      <c r="G169" s="307">
        <f t="shared" si="10"/>
        <v>748.56</v>
      </c>
      <c r="H169" s="308">
        <f t="shared" si="8"/>
        <v>0.873363668183409</v>
      </c>
    </row>
    <row r="170" spans="1:8" ht="15.75" customHeight="1">
      <c r="A170" s="304"/>
      <c r="B170" s="219" t="s">
        <v>494</v>
      </c>
      <c r="C170" s="288" t="s">
        <v>967</v>
      </c>
      <c r="D170" s="238" t="s">
        <v>495</v>
      </c>
      <c r="E170" s="255" t="s">
        <v>12</v>
      </c>
      <c r="F170" s="286">
        <f t="shared" si="10"/>
        <v>857.1</v>
      </c>
      <c r="G170" s="286">
        <f t="shared" si="10"/>
        <v>748.56</v>
      </c>
      <c r="H170" s="308">
        <f t="shared" si="8"/>
        <v>0.873363668183409</v>
      </c>
    </row>
    <row r="171" spans="1:8" ht="27" customHeight="1">
      <c r="A171" s="304"/>
      <c r="B171" s="219" t="s">
        <v>971</v>
      </c>
      <c r="C171" s="288" t="s">
        <v>967</v>
      </c>
      <c r="D171" s="238" t="s">
        <v>875</v>
      </c>
      <c r="E171" s="255" t="s">
        <v>12</v>
      </c>
      <c r="F171" s="286">
        <f>F172+F173</f>
        <v>857.1</v>
      </c>
      <c r="G171" s="286">
        <f>G172+G173</f>
        <v>748.56</v>
      </c>
      <c r="H171" s="308">
        <f t="shared" si="8"/>
        <v>0.873363668183409</v>
      </c>
    </row>
    <row r="172" spans="1:8" ht="26.25" thickBot="1">
      <c r="A172" s="304"/>
      <c r="B172" s="219" t="s">
        <v>847</v>
      </c>
      <c r="C172" s="288" t="s">
        <v>967</v>
      </c>
      <c r="D172" s="238" t="s">
        <v>875</v>
      </c>
      <c r="E172" s="255" t="s">
        <v>525</v>
      </c>
      <c r="F172" s="286">
        <v>857.1</v>
      </c>
      <c r="G172" s="286">
        <v>748.56</v>
      </c>
      <c r="H172" s="308">
        <f t="shared" si="8"/>
        <v>0.873363668183409</v>
      </c>
    </row>
    <row r="173" spans="1:8" ht="25.5" customHeight="1" hidden="1" thickBot="1">
      <c r="A173" s="318"/>
      <c r="B173" s="319" t="s">
        <v>779</v>
      </c>
      <c r="C173" s="320" t="s">
        <v>967</v>
      </c>
      <c r="D173" s="310" t="s">
        <v>875</v>
      </c>
      <c r="E173" s="311" t="s">
        <v>801</v>
      </c>
      <c r="F173" s="321"/>
      <c r="G173" s="321"/>
      <c r="H173" s="322"/>
    </row>
    <row r="174" spans="1:8" ht="22.5" customHeight="1" thickBot="1">
      <c r="A174" s="385" t="s">
        <v>889</v>
      </c>
      <c r="B174" s="386"/>
      <c r="C174" s="386"/>
      <c r="D174" s="386"/>
      <c r="E174" s="386"/>
      <c r="F174" s="323">
        <f>F8+F156</f>
        <v>25772.42</v>
      </c>
      <c r="G174" s="323">
        <f>G8+G156</f>
        <v>21847.949999999997</v>
      </c>
      <c r="H174" s="324">
        <f t="shared" si="8"/>
        <v>0.8477259799429001</v>
      </c>
    </row>
    <row r="175" spans="1:6" ht="25.5" customHeight="1">
      <c r="A175" s="325"/>
      <c r="B175" s="325"/>
      <c r="C175" s="325"/>
      <c r="D175" s="325"/>
      <c r="E175" s="325"/>
      <c r="F175" s="325"/>
    </row>
    <row r="176" spans="1:6" ht="17.25" customHeight="1">
      <c r="A176" s="325"/>
      <c r="B176" s="325"/>
      <c r="C176" s="325"/>
      <c r="D176" s="325"/>
      <c r="E176" s="325"/>
      <c r="F176" s="325"/>
    </row>
    <row r="177" spans="1:6" ht="15.75" customHeight="1">
      <c r="A177" s="325"/>
      <c r="B177" s="325"/>
      <c r="C177" s="325"/>
      <c r="D177" s="325"/>
      <c r="E177" s="325"/>
      <c r="F177" s="325"/>
    </row>
    <row r="178" spans="1:6" ht="32.25" customHeight="1">
      <c r="A178" s="325"/>
      <c r="B178" s="325"/>
      <c r="C178" s="325"/>
      <c r="D178" s="325"/>
      <c r="E178" s="325"/>
      <c r="F178" s="325"/>
    </row>
    <row r="179" spans="1:6" ht="23.25" customHeight="1">
      <c r="A179" s="325"/>
      <c r="B179" s="325"/>
      <c r="C179" s="325"/>
      <c r="D179" s="325"/>
      <c r="E179" s="325"/>
      <c r="F179" s="325"/>
    </row>
    <row r="180" spans="1:6" ht="25.5" customHeight="1">
      <c r="A180" s="325"/>
      <c r="B180" s="325"/>
      <c r="C180" s="325"/>
      <c r="D180" s="325"/>
      <c r="E180" s="325"/>
      <c r="F180" s="325"/>
    </row>
    <row r="181" spans="1:6" ht="25.5" customHeight="1">
      <c r="A181" s="325"/>
      <c r="B181" s="325"/>
      <c r="C181" s="325"/>
      <c r="D181" s="325"/>
      <c r="E181" s="325"/>
      <c r="F181" s="325"/>
    </row>
    <row r="182" spans="1:6" ht="25.5" customHeight="1">
      <c r="A182" s="325"/>
      <c r="B182" s="325"/>
      <c r="C182" s="325"/>
      <c r="D182" s="325"/>
      <c r="E182" s="325"/>
      <c r="F182" s="325"/>
    </row>
    <row r="183" spans="1:6" ht="25.5" customHeight="1">
      <c r="A183" s="325"/>
      <c r="B183" s="325"/>
      <c r="C183" s="325"/>
      <c r="D183" s="325"/>
      <c r="E183" s="325"/>
      <c r="F183" s="325"/>
    </row>
    <row r="184" spans="1:6" ht="25.5" customHeight="1">
      <c r="A184" s="325"/>
      <c r="B184" s="325"/>
      <c r="C184" s="325"/>
      <c r="D184" s="325"/>
      <c r="E184" s="325"/>
      <c r="F184" s="325"/>
    </row>
    <row r="185" spans="1:6" ht="19.5" customHeight="1">
      <c r="A185" s="325"/>
      <c r="B185" s="325"/>
      <c r="C185" s="325"/>
      <c r="D185" s="325"/>
      <c r="E185" s="325"/>
      <c r="F185" s="325"/>
    </row>
    <row r="186" spans="1:6" ht="25.5" customHeight="1">
      <c r="A186" s="325"/>
      <c r="B186" s="325"/>
      <c r="C186" s="325"/>
      <c r="D186" s="325"/>
      <c r="E186" s="325"/>
      <c r="F186" s="325"/>
    </row>
    <row r="187" spans="1:6" ht="74.25" customHeight="1">
      <c r="A187" s="325"/>
      <c r="B187" s="325"/>
      <c r="C187" s="325"/>
      <c r="D187" s="325"/>
      <c r="E187" s="325"/>
      <c r="F187" s="325"/>
    </row>
    <row r="188" spans="1:6" ht="25.5" customHeight="1">
      <c r="A188" s="325"/>
      <c r="B188" s="325"/>
      <c r="C188" s="325"/>
      <c r="D188" s="325"/>
      <c r="E188" s="325"/>
      <c r="F188" s="325"/>
    </row>
    <row r="189" spans="2:6" ht="31.5" customHeight="1">
      <c r="B189" s="265"/>
      <c r="C189" s="265"/>
      <c r="D189" s="265"/>
      <c r="E189" s="265"/>
      <c r="F189" s="265"/>
    </row>
    <row r="190" spans="2:6" ht="0.75" customHeight="1">
      <c r="B190" s="265"/>
      <c r="C190" s="265"/>
      <c r="D190" s="265"/>
      <c r="E190" s="265"/>
      <c r="F190" s="265"/>
    </row>
    <row r="191" spans="2:6" ht="12" customHeight="1">
      <c r="B191" s="265"/>
      <c r="C191" s="265"/>
      <c r="D191" s="265"/>
      <c r="E191" s="265"/>
      <c r="F191" s="265"/>
    </row>
    <row r="192" spans="2:6" ht="21" customHeight="1">
      <c r="B192" s="265"/>
      <c r="C192" s="265"/>
      <c r="D192" s="265"/>
      <c r="E192" s="265"/>
      <c r="F192" s="265"/>
    </row>
    <row r="193" spans="2:6" ht="33" customHeight="1">
      <c r="B193" s="265"/>
      <c r="C193" s="265"/>
      <c r="D193" s="265"/>
      <c r="E193" s="265"/>
      <c r="F193" s="265"/>
    </row>
    <row r="194" spans="2:6" ht="27" customHeight="1">
      <c r="B194" s="265"/>
      <c r="C194" s="265"/>
      <c r="D194" s="265"/>
      <c r="E194" s="265"/>
      <c r="F194" s="265"/>
    </row>
    <row r="195" spans="2:6" ht="0.75" customHeight="1">
      <c r="B195" s="265"/>
      <c r="C195" s="265"/>
      <c r="D195" s="265"/>
      <c r="E195" s="265"/>
      <c r="F195" s="265"/>
    </row>
    <row r="196" spans="2:6" ht="25.5" customHeight="1">
      <c r="B196" s="265"/>
      <c r="C196" s="265"/>
      <c r="D196" s="265"/>
      <c r="E196" s="265"/>
      <c r="F196" s="265"/>
    </row>
    <row r="197" spans="2:6" ht="25.5" customHeight="1">
      <c r="B197" s="265"/>
      <c r="C197" s="265"/>
      <c r="D197" s="265"/>
      <c r="E197" s="265"/>
      <c r="F197" s="265"/>
    </row>
    <row r="198" spans="2:6" ht="15.75" customHeight="1">
      <c r="B198" s="265"/>
      <c r="C198" s="265"/>
      <c r="D198" s="265"/>
      <c r="E198" s="265"/>
      <c r="F198" s="265"/>
    </row>
    <row r="199" spans="2:6" ht="25.5" customHeight="1">
      <c r="B199" s="265"/>
      <c r="C199" s="265"/>
      <c r="D199" s="265"/>
      <c r="E199" s="265"/>
      <c r="F199" s="265"/>
    </row>
    <row r="200" spans="2:6" ht="25.5" customHeight="1">
      <c r="B200" s="265"/>
      <c r="C200" s="265"/>
      <c r="D200" s="265"/>
      <c r="E200" s="265"/>
      <c r="F200" s="265"/>
    </row>
    <row r="201" spans="2:6" ht="51" customHeight="1">
      <c r="B201" s="265"/>
      <c r="C201" s="265"/>
      <c r="D201" s="265"/>
      <c r="E201" s="265"/>
      <c r="F201" s="265"/>
    </row>
    <row r="202" spans="2:6" ht="25.5" customHeight="1">
      <c r="B202" s="265"/>
      <c r="C202" s="265"/>
      <c r="D202" s="265"/>
      <c r="E202" s="265"/>
      <c r="F202" s="265"/>
    </row>
    <row r="203" spans="2:6" ht="15.75" customHeight="1">
      <c r="B203" s="265"/>
      <c r="C203" s="265"/>
      <c r="D203" s="265"/>
      <c r="E203" s="265"/>
      <c r="F203" s="265"/>
    </row>
    <row r="204" spans="2:6" ht="25.5" customHeight="1">
      <c r="B204" s="265"/>
      <c r="C204" s="265"/>
      <c r="D204" s="265"/>
      <c r="E204" s="265"/>
      <c r="F204" s="265"/>
    </row>
    <row r="205" spans="2:6" ht="9.75" customHeight="1">
      <c r="B205" s="265"/>
      <c r="C205" s="265"/>
      <c r="D205" s="265"/>
      <c r="E205" s="265"/>
      <c r="F205" s="265"/>
    </row>
    <row r="206" spans="2:6" ht="25.5" customHeight="1">
      <c r="B206" s="265"/>
      <c r="C206" s="265"/>
      <c r="D206" s="265"/>
      <c r="E206" s="265"/>
      <c r="F206" s="265"/>
    </row>
    <row r="207" spans="2:6" ht="15.75" customHeight="1">
      <c r="B207" s="265"/>
      <c r="C207" s="265"/>
      <c r="D207" s="265"/>
      <c r="E207" s="265"/>
      <c r="F207" s="265"/>
    </row>
    <row r="208" spans="2:6" ht="25.5" customHeight="1">
      <c r="B208" s="265"/>
      <c r="C208" s="265"/>
      <c r="D208" s="265"/>
      <c r="E208" s="265"/>
      <c r="F208" s="265"/>
    </row>
    <row r="209" spans="2:6" ht="25.5" customHeight="1">
      <c r="B209" s="265"/>
      <c r="C209" s="265"/>
      <c r="D209" s="265"/>
      <c r="E209" s="265"/>
      <c r="F209" s="265"/>
    </row>
    <row r="210" spans="2:6" ht="25.5" customHeight="1">
      <c r="B210" s="265"/>
      <c r="C210" s="265"/>
      <c r="D210" s="265"/>
      <c r="E210" s="265"/>
      <c r="F210" s="265"/>
    </row>
    <row r="211" spans="2:6" ht="51" customHeight="1">
      <c r="B211" s="265"/>
      <c r="C211" s="265"/>
      <c r="D211" s="265"/>
      <c r="E211" s="265"/>
      <c r="F211" s="265"/>
    </row>
    <row r="212" spans="2:6" ht="25.5" customHeight="1">
      <c r="B212" s="265"/>
      <c r="C212" s="265"/>
      <c r="D212" s="265"/>
      <c r="E212" s="265"/>
      <c r="F212" s="265"/>
    </row>
    <row r="213" spans="2:6" ht="41.25" customHeight="1">
      <c r="B213" s="265"/>
      <c r="C213" s="265"/>
      <c r="D213" s="265"/>
      <c r="E213" s="265"/>
      <c r="F213" s="265"/>
    </row>
    <row r="214" spans="2:6" ht="15.75" customHeight="1">
      <c r="B214" s="265"/>
      <c r="C214" s="265"/>
      <c r="D214" s="265"/>
      <c r="E214" s="265"/>
      <c r="F214" s="265"/>
    </row>
    <row r="215" spans="2:6" ht="15.75" customHeight="1">
      <c r="B215" s="265"/>
      <c r="C215" s="265"/>
      <c r="D215" s="265"/>
      <c r="E215" s="265"/>
      <c r="F215" s="265"/>
    </row>
    <row r="216" spans="2:6" ht="43.5" customHeight="1">
      <c r="B216" s="265"/>
      <c r="C216" s="265"/>
      <c r="D216" s="265"/>
      <c r="E216" s="265"/>
      <c r="F216" s="265"/>
    </row>
    <row r="217" spans="2:6" ht="15.75" customHeight="1">
      <c r="B217" s="265"/>
      <c r="C217" s="265"/>
      <c r="D217" s="265"/>
      <c r="E217" s="265"/>
      <c r="F217" s="265"/>
    </row>
    <row r="218" spans="2:6" ht="25.5" customHeight="1">
      <c r="B218" s="265"/>
      <c r="C218" s="265"/>
      <c r="D218" s="265"/>
      <c r="E218" s="265"/>
      <c r="F218" s="265"/>
    </row>
    <row r="219" spans="2:6" ht="15.75" customHeight="1">
      <c r="B219" s="265"/>
      <c r="C219" s="265"/>
      <c r="D219" s="265"/>
      <c r="E219" s="265"/>
      <c r="F219" s="265"/>
    </row>
    <row r="220" spans="2:6" ht="15.75" customHeight="1">
      <c r="B220" s="265"/>
      <c r="C220" s="265"/>
      <c r="D220" s="265"/>
      <c r="E220" s="265"/>
      <c r="F220" s="265"/>
    </row>
    <row r="221" spans="2:6" ht="25.5" customHeight="1">
      <c r="B221" s="265"/>
      <c r="C221" s="265"/>
      <c r="D221" s="265"/>
      <c r="E221" s="265"/>
      <c r="F221" s="265"/>
    </row>
    <row r="222" spans="2:6" ht="36.75" customHeight="1">
      <c r="B222" s="265"/>
      <c r="C222" s="265"/>
      <c r="D222" s="265"/>
      <c r="E222" s="265"/>
      <c r="F222" s="265"/>
    </row>
    <row r="223" spans="2:6" ht="21" customHeight="1">
      <c r="B223" s="265"/>
      <c r="C223" s="265"/>
      <c r="D223" s="265"/>
      <c r="E223" s="265"/>
      <c r="F223" s="265"/>
    </row>
    <row r="224" spans="2:6" ht="29.25" customHeight="1">
      <c r="B224" s="265"/>
      <c r="C224" s="265"/>
      <c r="D224" s="265"/>
      <c r="E224" s="265"/>
      <c r="F224" s="265"/>
    </row>
    <row r="225" spans="2:6" ht="41.25" customHeight="1">
      <c r="B225" s="265"/>
      <c r="C225" s="265"/>
      <c r="D225" s="265"/>
      <c r="E225" s="265"/>
      <c r="F225" s="265"/>
    </row>
    <row r="226" spans="2:6" ht="15.75" customHeight="1">
      <c r="B226" s="265"/>
      <c r="C226" s="265"/>
      <c r="D226" s="265"/>
      <c r="E226" s="265"/>
      <c r="F226" s="265"/>
    </row>
    <row r="227" spans="2:6" ht="25.5" customHeight="1">
      <c r="B227" s="265"/>
      <c r="C227" s="265"/>
      <c r="D227" s="265"/>
      <c r="E227" s="265"/>
      <c r="F227" s="265"/>
    </row>
    <row r="228" spans="2:6" ht="25.5" customHeight="1">
      <c r="B228" s="265"/>
      <c r="C228" s="265"/>
      <c r="D228" s="265"/>
      <c r="E228" s="265"/>
      <c r="F228" s="265"/>
    </row>
    <row r="229" spans="2:6" ht="0.75" customHeight="1">
      <c r="B229" s="265"/>
      <c r="C229" s="265"/>
      <c r="D229" s="265"/>
      <c r="E229" s="265"/>
      <c r="F229" s="265"/>
    </row>
    <row r="230" spans="2:6" ht="15.75" customHeight="1">
      <c r="B230" s="265"/>
      <c r="C230" s="265"/>
      <c r="D230" s="265"/>
      <c r="E230" s="265"/>
      <c r="F230" s="265"/>
    </row>
    <row r="231" spans="2:6" ht="15.75" customHeight="1">
      <c r="B231" s="265"/>
      <c r="C231" s="265"/>
      <c r="D231" s="265"/>
      <c r="E231" s="265"/>
      <c r="F231" s="265"/>
    </row>
    <row r="232" spans="2:6" ht="25.5" customHeight="1">
      <c r="B232" s="265"/>
      <c r="C232" s="265"/>
      <c r="D232" s="265"/>
      <c r="E232" s="265"/>
      <c r="F232" s="265"/>
    </row>
    <row r="233" spans="2:6" ht="38.25" customHeight="1">
      <c r="B233" s="265"/>
      <c r="C233" s="265"/>
      <c r="D233" s="265"/>
      <c r="E233" s="265"/>
      <c r="F233" s="265"/>
    </row>
    <row r="234" spans="2:6" ht="15.75" customHeight="1">
      <c r="B234" s="265"/>
      <c r="C234" s="265"/>
      <c r="D234" s="265"/>
      <c r="E234" s="265"/>
      <c r="F234" s="265"/>
    </row>
    <row r="235" spans="2:6" ht="29.25" customHeight="1">
      <c r="B235" s="265"/>
      <c r="C235" s="265"/>
      <c r="D235" s="265"/>
      <c r="E235" s="265"/>
      <c r="F235" s="265"/>
    </row>
    <row r="236" spans="2:6" ht="255" customHeight="1">
      <c r="B236" s="265"/>
      <c r="C236" s="265"/>
      <c r="D236" s="265"/>
      <c r="E236" s="265"/>
      <c r="F236" s="265"/>
    </row>
    <row r="237" spans="2:6" ht="58.5" customHeight="1">
      <c r="B237" s="265"/>
      <c r="C237" s="265"/>
      <c r="D237" s="265"/>
      <c r="E237" s="265"/>
      <c r="F237" s="265"/>
    </row>
    <row r="238" spans="2:6" ht="25.5" customHeight="1">
      <c r="B238" s="265"/>
      <c r="C238" s="265"/>
      <c r="D238" s="265"/>
      <c r="E238" s="265"/>
      <c r="F238" s="265"/>
    </row>
    <row r="239" spans="2:6" ht="42.75" customHeight="1">
      <c r="B239" s="265"/>
      <c r="C239" s="265"/>
      <c r="D239" s="265"/>
      <c r="E239" s="265"/>
      <c r="F239" s="265"/>
    </row>
    <row r="240" spans="2:6" ht="51" customHeight="1">
      <c r="B240" s="265"/>
      <c r="C240" s="265"/>
      <c r="D240" s="265"/>
      <c r="E240" s="265"/>
      <c r="F240" s="265"/>
    </row>
    <row r="241" spans="2:6" ht="0.75" customHeight="1">
      <c r="B241" s="265"/>
      <c r="C241" s="265"/>
      <c r="D241" s="265"/>
      <c r="E241" s="265"/>
      <c r="F241" s="265"/>
    </row>
    <row r="242" spans="2:6" ht="15.75" customHeight="1">
      <c r="B242" s="265"/>
      <c r="C242" s="265"/>
      <c r="D242" s="265"/>
      <c r="E242" s="265"/>
      <c r="F242" s="265"/>
    </row>
    <row r="243" spans="2:6" ht="38.25" customHeight="1">
      <c r="B243" s="265"/>
      <c r="C243" s="265"/>
      <c r="D243" s="265"/>
      <c r="E243" s="265"/>
      <c r="F243" s="265"/>
    </row>
    <row r="244" spans="2:6" ht="15.75" customHeight="1">
      <c r="B244" s="265"/>
      <c r="C244" s="265"/>
      <c r="D244" s="265"/>
      <c r="E244" s="265"/>
      <c r="F244" s="265"/>
    </row>
    <row r="245" spans="2:6" ht="12.75">
      <c r="B245" s="265"/>
      <c r="C245" s="265"/>
      <c r="D245" s="265"/>
      <c r="E245" s="265"/>
      <c r="F245" s="265"/>
    </row>
    <row r="246" spans="2:6" ht="15.75" customHeight="1">
      <c r="B246" s="265"/>
      <c r="C246" s="265"/>
      <c r="D246" s="265"/>
      <c r="E246" s="265"/>
      <c r="F246" s="265"/>
    </row>
    <row r="247" spans="2:6" ht="51" customHeight="1">
      <c r="B247" s="265"/>
      <c r="C247" s="265"/>
      <c r="D247" s="265"/>
      <c r="E247" s="265"/>
      <c r="F247" s="265"/>
    </row>
    <row r="248" spans="2:6" ht="15.75" customHeight="1">
      <c r="B248" s="265"/>
      <c r="C248" s="265"/>
      <c r="D248" s="265"/>
      <c r="E248" s="265"/>
      <c r="F248" s="265"/>
    </row>
    <row r="249" spans="2:6" ht="25.5" customHeight="1">
      <c r="B249" s="265"/>
      <c r="C249" s="265"/>
      <c r="D249" s="265"/>
      <c r="E249" s="265"/>
      <c r="F249" s="265"/>
    </row>
    <row r="250" spans="2:6" ht="15.75" customHeight="1">
      <c r="B250" s="265"/>
      <c r="C250" s="265"/>
      <c r="D250" s="265"/>
      <c r="E250" s="265"/>
      <c r="F250" s="265"/>
    </row>
    <row r="251" spans="2:6" ht="12.75">
      <c r="B251" s="265"/>
      <c r="C251" s="265"/>
      <c r="D251" s="265"/>
      <c r="E251" s="265"/>
      <c r="F251" s="265"/>
    </row>
    <row r="252" spans="2:6" ht="15.75" customHeight="1">
      <c r="B252" s="265"/>
      <c r="C252" s="265"/>
      <c r="D252" s="265"/>
      <c r="E252" s="265"/>
      <c r="F252" s="265"/>
    </row>
    <row r="253" spans="2:6" ht="0.75" customHeight="1">
      <c r="B253" s="265"/>
      <c r="C253" s="265"/>
      <c r="D253" s="265"/>
      <c r="E253" s="265"/>
      <c r="F253" s="265"/>
    </row>
    <row r="254" spans="2:6" ht="15.75" customHeight="1">
      <c r="B254" s="265"/>
      <c r="C254" s="265"/>
      <c r="D254" s="265"/>
      <c r="E254" s="265"/>
      <c r="F254" s="265"/>
    </row>
    <row r="255" spans="2:6" ht="36.75" customHeight="1">
      <c r="B255" s="265"/>
      <c r="C255" s="265"/>
      <c r="D255" s="265"/>
      <c r="E255" s="265"/>
      <c r="F255" s="265"/>
    </row>
    <row r="256" spans="2:6" ht="25.5" customHeight="1">
      <c r="B256" s="265"/>
      <c r="C256" s="265"/>
      <c r="D256" s="265"/>
      <c r="E256" s="265"/>
      <c r="F256" s="265"/>
    </row>
    <row r="257" spans="2:6" ht="81" customHeight="1">
      <c r="B257" s="265"/>
      <c r="C257" s="265"/>
      <c r="D257" s="265"/>
      <c r="E257" s="265"/>
      <c r="F257" s="265"/>
    </row>
    <row r="258" spans="2:6" ht="24.75" customHeight="1">
      <c r="B258" s="265"/>
      <c r="C258" s="265"/>
      <c r="D258" s="265"/>
      <c r="E258" s="265"/>
      <c r="F258" s="265"/>
    </row>
    <row r="259" spans="2:6" ht="42.75" customHeight="1">
      <c r="B259" s="265"/>
      <c r="C259" s="265"/>
      <c r="D259" s="265"/>
      <c r="E259" s="265"/>
      <c r="F259" s="265"/>
    </row>
    <row r="260" spans="2:6" ht="15.75" customHeight="1">
      <c r="B260" s="265"/>
      <c r="C260" s="265"/>
      <c r="D260" s="265"/>
      <c r="E260" s="265"/>
      <c r="F260" s="265"/>
    </row>
    <row r="261" spans="2:6" ht="44.25" customHeight="1">
      <c r="B261" s="265"/>
      <c r="C261" s="265"/>
      <c r="D261" s="265"/>
      <c r="E261" s="265"/>
      <c r="F261" s="265"/>
    </row>
    <row r="262" spans="2:6" ht="15.75" customHeight="1">
      <c r="B262" s="265"/>
      <c r="C262" s="265"/>
      <c r="D262" s="265"/>
      <c r="E262" s="265"/>
      <c r="F262" s="265"/>
    </row>
    <row r="263" spans="2:6" ht="61.5" customHeight="1">
      <c r="B263" s="265"/>
      <c r="C263" s="265"/>
      <c r="D263" s="265"/>
      <c r="E263" s="265"/>
      <c r="F263" s="265"/>
    </row>
    <row r="264" spans="2:6" ht="15.75" customHeight="1">
      <c r="B264" s="265"/>
      <c r="C264" s="265"/>
      <c r="D264" s="265"/>
      <c r="E264" s="265"/>
      <c r="F264" s="265"/>
    </row>
    <row r="265" spans="2:6" ht="1.5" customHeight="1">
      <c r="B265" s="265"/>
      <c r="C265" s="265"/>
      <c r="D265" s="265"/>
      <c r="E265" s="265"/>
      <c r="F265" s="265"/>
    </row>
    <row r="266" spans="2:6" ht="15" customHeight="1">
      <c r="B266" s="265"/>
      <c r="C266" s="265"/>
      <c r="D266" s="265"/>
      <c r="E266" s="265"/>
      <c r="F266" s="265"/>
    </row>
    <row r="267" spans="2:6" ht="51" customHeight="1">
      <c r="B267" s="265"/>
      <c r="C267" s="265"/>
      <c r="D267" s="265"/>
      <c r="E267" s="265"/>
      <c r="F267" s="265"/>
    </row>
    <row r="268" spans="2:6" ht="15.75" customHeight="1">
      <c r="B268" s="265"/>
      <c r="C268" s="265"/>
      <c r="D268" s="265"/>
      <c r="E268" s="265"/>
      <c r="F268" s="265"/>
    </row>
    <row r="269" spans="2:6" ht="47.25" customHeight="1">
      <c r="B269" s="265"/>
      <c r="C269" s="265"/>
      <c r="D269" s="265"/>
      <c r="E269" s="265"/>
      <c r="F269" s="265"/>
    </row>
    <row r="270" spans="2:6" ht="15.75" customHeight="1">
      <c r="B270" s="265"/>
      <c r="C270" s="265"/>
      <c r="D270" s="265"/>
      <c r="E270" s="265"/>
      <c r="F270" s="265"/>
    </row>
    <row r="271" spans="2:6" ht="25.5" customHeight="1">
      <c r="B271" s="265"/>
      <c r="C271" s="265"/>
      <c r="D271" s="265"/>
      <c r="E271" s="265"/>
      <c r="F271" s="265"/>
    </row>
    <row r="272" spans="2:6" ht="15.75" customHeight="1">
      <c r="B272" s="265"/>
      <c r="C272" s="265"/>
      <c r="D272" s="265"/>
      <c r="E272" s="265"/>
      <c r="F272" s="265"/>
    </row>
    <row r="273" spans="2:6" ht="38.25" customHeight="1">
      <c r="B273" s="265"/>
      <c r="C273" s="265"/>
      <c r="D273" s="265"/>
      <c r="E273" s="265"/>
      <c r="F273" s="265"/>
    </row>
    <row r="274" spans="2:6" ht="0.75" customHeight="1">
      <c r="B274" s="265"/>
      <c r="C274" s="265"/>
      <c r="D274" s="265"/>
      <c r="E274" s="265"/>
      <c r="F274" s="265"/>
    </row>
    <row r="275" spans="2:6" ht="25.5" customHeight="1">
      <c r="B275" s="265"/>
      <c r="C275" s="265"/>
      <c r="D275" s="265"/>
      <c r="E275" s="265"/>
      <c r="F275" s="265"/>
    </row>
    <row r="276" spans="2:6" ht="15.75" customHeight="1">
      <c r="B276" s="265"/>
      <c r="C276" s="265"/>
      <c r="D276" s="265"/>
      <c r="E276" s="265"/>
      <c r="F276" s="265"/>
    </row>
    <row r="277" spans="2:6" ht="25.5" customHeight="1">
      <c r="B277" s="265"/>
      <c r="C277" s="265"/>
      <c r="D277" s="265"/>
      <c r="E277" s="265"/>
      <c r="F277" s="265"/>
    </row>
    <row r="278" spans="2:6" ht="15.75" customHeight="1">
      <c r="B278" s="265"/>
      <c r="C278" s="265"/>
      <c r="D278" s="265"/>
      <c r="E278" s="265"/>
      <c r="F278" s="265"/>
    </row>
    <row r="279" spans="2:6" ht="15.75" customHeight="1">
      <c r="B279" s="265"/>
      <c r="C279" s="265"/>
      <c r="D279" s="265"/>
      <c r="E279" s="265"/>
      <c r="F279" s="265"/>
    </row>
    <row r="280" spans="2:6" ht="15.75" customHeight="1">
      <c r="B280" s="265"/>
      <c r="C280" s="265"/>
      <c r="D280" s="265"/>
      <c r="E280" s="265"/>
      <c r="F280" s="265"/>
    </row>
    <row r="281" spans="2:6" ht="25.5" customHeight="1">
      <c r="B281" s="265"/>
      <c r="C281" s="265"/>
      <c r="D281" s="265"/>
      <c r="E281" s="265"/>
      <c r="F281" s="265"/>
    </row>
    <row r="282" spans="2:6" ht="51" customHeight="1">
      <c r="B282" s="265"/>
      <c r="C282" s="265"/>
      <c r="D282" s="265"/>
      <c r="E282" s="265"/>
      <c r="F282" s="265"/>
    </row>
    <row r="283" spans="2:6" ht="0.75" customHeight="1">
      <c r="B283" s="265"/>
      <c r="C283" s="265"/>
      <c r="D283" s="265"/>
      <c r="E283" s="265"/>
      <c r="F283" s="265"/>
    </row>
    <row r="284" spans="2:6" ht="0.75" customHeight="1">
      <c r="B284" s="265"/>
      <c r="C284" s="265"/>
      <c r="D284" s="265"/>
      <c r="E284" s="265"/>
      <c r="F284" s="265"/>
    </row>
    <row r="285" spans="2:6" ht="15.75" customHeight="1">
      <c r="B285" s="265"/>
      <c r="C285" s="265"/>
      <c r="D285" s="265"/>
      <c r="E285" s="265"/>
      <c r="F285" s="265"/>
    </row>
    <row r="286" spans="2:6" ht="15.75" customHeight="1">
      <c r="B286" s="265"/>
      <c r="C286" s="265"/>
      <c r="D286" s="265"/>
      <c r="E286" s="265"/>
      <c r="F286" s="265"/>
    </row>
    <row r="287" spans="2:6" ht="15.75" customHeight="1">
      <c r="B287" s="265"/>
      <c r="C287" s="265"/>
      <c r="D287" s="265"/>
      <c r="E287" s="265"/>
      <c r="F287" s="265"/>
    </row>
    <row r="288" spans="2:6" ht="15.75" customHeight="1">
      <c r="B288" s="265"/>
      <c r="C288" s="265"/>
      <c r="D288" s="265"/>
      <c r="E288" s="265"/>
      <c r="F288" s="265"/>
    </row>
    <row r="289" spans="2:6" ht="25.5" customHeight="1">
      <c r="B289" s="265"/>
      <c r="C289" s="265"/>
      <c r="D289" s="265"/>
      <c r="E289" s="265"/>
      <c r="F289" s="265"/>
    </row>
    <row r="290" spans="2:6" ht="15.75" customHeight="1">
      <c r="B290" s="265"/>
      <c r="C290" s="265"/>
      <c r="D290" s="265"/>
      <c r="E290" s="265"/>
      <c r="F290" s="265"/>
    </row>
    <row r="291" spans="2:6" ht="24.75" customHeight="1">
      <c r="B291" s="265"/>
      <c r="C291" s="265"/>
      <c r="D291" s="265"/>
      <c r="E291" s="265"/>
      <c r="F291" s="265"/>
    </row>
    <row r="292" spans="2:6" ht="54.75" customHeight="1">
      <c r="B292" s="265"/>
      <c r="C292" s="265"/>
      <c r="D292" s="265"/>
      <c r="E292" s="265"/>
      <c r="F292" s="265"/>
    </row>
    <row r="293" spans="2:6" ht="18" customHeight="1">
      <c r="B293" s="265"/>
      <c r="C293" s="265"/>
      <c r="D293" s="265"/>
      <c r="E293" s="265"/>
      <c r="F293" s="265"/>
    </row>
    <row r="294" spans="2:6" ht="30" customHeight="1">
      <c r="B294" s="265"/>
      <c r="C294" s="265"/>
      <c r="D294" s="265"/>
      <c r="E294" s="265"/>
      <c r="F294" s="265"/>
    </row>
    <row r="295" spans="2:6" ht="25.5" customHeight="1">
      <c r="B295" s="265"/>
      <c r="C295" s="265"/>
      <c r="D295" s="265"/>
      <c r="E295" s="265"/>
      <c r="F295" s="265"/>
    </row>
    <row r="296" spans="2:6" ht="15.75" customHeight="1">
      <c r="B296" s="265"/>
      <c r="C296" s="265"/>
      <c r="D296" s="265"/>
      <c r="E296" s="265"/>
      <c r="F296" s="265"/>
    </row>
    <row r="297" spans="2:6" ht="15.75" customHeight="1">
      <c r="B297" s="265"/>
      <c r="C297" s="265"/>
      <c r="D297" s="265"/>
      <c r="E297" s="265"/>
      <c r="F297" s="265"/>
    </row>
    <row r="298" spans="2:6" ht="25.5" customHeight="1">
      <c r="B298" s="265"/>
      <c r="C298" s="265"/>
      <c r="D298" s="265"/>
      <c r="E298" s="265"/>
      <c r="F298" s="265"/>
    </row>
    <row r="299" spans="2:6" ht="12.75">
      <c r="B299" s="265"/>
      <c r="C299" s="265"/>
      <c r="D299" s="265"/>
      <c r="E299" s="265"/>
      <c r="F299" s="265"/>
    </row>
    <row r="300" spans="2:6" ht="12.75">
      <c r="B300" s="265"/>
      <c r="C300" s="265"/>
      <c r="D300" s="265"/>
      <c r="E300" s="265"/>
      <c r="F300" s="265"/>
    </row>
  </sheetData>
  <sheetProtection/>
  <mergeCells count="10">
    <mergeCell ref="D1:H1"/>
    <mergeCell ref="D2:H2"/>
    <mergeCell ref="A3:B3"/>
    <mergeCell ref="D3:H3"/>
    <mergeCell ref="D4:H4"/>
    <mergeCell ref="A174:E174"/>
    <mergeCell ref="A5:H5"/>
    <mergeCell ref="A6:H6"/>
    <mergeCell ref="B8:E8"/>
    <mergeCell ref="B156:E156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326" t="s">
        <v>606</v>
      </c>
      <c r="D1" s="326"/>
      <c r="E1" s="326"/>
    </row>
    <row r="2" spans="3:5" ht="15.75">
      <c r="C2" s="327" t="s">
        <v>607</v>
      </c>
      <c r="D2" s="327"/>
      <c r="E2" s="327"/>
    </row>
    <row r="3" spans="3:5" ht="15.75">
      <c r="C3" s="326" t="s">
        <v>608</v>
      </c>
      <c r="D3" s="326"/>
      <c r="E3" s="326"/>
    </row>
    <row r="4" spans="3:5" ht="15.75">
      <c r="C4" s="326"/>
      <c r="D4" s="326"/>
      <c r="E4" s="326"/>
    </row>
    <row r="5" spans="1:6" ht="18.75">
      <c r="A5" s="329" t="s">
        <v>243</v>
      </c>
      <c r="B5" s="330"/>
      <c r="C5" s="330"/>
      <c r="D5" s="330"/>
      <c r="E5" s="330"/>
      <c r="F5" s="330"/>
    </row>
    <row r="6" spans="1:6" ht="18.75">
      <c r="A6" s="329" t="s">
        <v>0</v>
      </c>
      <c r="B6" s="330"/>
      <c r="C6" s="330"/>
      <c r="D6" s="330"/>
      <c r="E6" s="330"/>
      <c r="F6" s="330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38"/>
      <c r="B270" s="33" t="s">
        <v>278</v>
      </c>
      <c r="C270" s="331" t="s">
        <v>274</v>
      </c>
      <c r="D270" s="331" t="s">
        <v>277</v>
      </c>
      <c r="E270" s="331" t="s">
        <v>279</v>
      </c>
      <c r="F270" s="342">
        <v>3960</v>
      </c>
      <c r="G270" s="109">
        <v>3960</v>
      </c>
    </row>
    <row r="271" spans="1:7" ht="15.75">
      <c r="A271" s="339"/>
      <c r="B271" s="34" t="s">
        <v>280</v>
      </c>
      <c r="C271" s="332"/>
      <c r="D271" s="332"/>
      <c r="E271" s="332"/>
      <c r="F271" s="343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326" t="s">
        <v>606</v>
      </c>
      <c r="D1" s="326"/>
      <c r="E1" s="326"/>
    </row>
    <row r="2" spans="3:5" ht="14.25" customHeight="1">
      <c r="C2" s="327" t="s">
        <v>607</v>
      </c>
      <c r="D2" s="327"/>
      <c r="E2" s="327"/>
    </row>
    <row r="3" spans="3:5" ht="12.75" customHeight="1">
      <c r="C3" s="326" t="s">
        <v>608</v>
      </c>
      <c r="D3" s="326"/>
      <c r="E3" s="326"/>
    </row>
    <row r="4" spans="3:5" ht="13.5" customHeight="1">
      <c r="C4" s="326"/>
      <c r="D4" s="326"/>
      <c r="E4" s="326"/>
    </row>
    <row r="5" spans="1:6" ht="17.25" customHeight="1">
      <c r="A5" s="329" t="s">
        <v>243</v>
      </c>
      <c r="B5" s="330"/>
      <c r="C5" s="330"/>
      <c r="D5" s="330"/>
      <c r="E5" s="330"/>
      <c r="F5" s="330"/>
    </row>
    <row r="6" spans="1:6" ht="17.25" customHeight="1">
      <c r="A6" s="329" t="s">
        <v>0</v>
      </c>
      <c r="B6" s="330"/>
      <c r="C6" s="330"/>
      <c r="D6" s="330"/>
      <c r="E6" s="330"/>
      <c r="F6" s="330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338"/>
      <c r="B270" s="33" t="s">
        <v>278</v>
      </c>
      <c r="C270" s="331" t="s">
        <v>274</v>
      </c>
      <c r="D270" s="331" t="s">
        <v>277</v>
      </c>
      <c r="E270" s="331" t="s">
        <v>279</v>
      </c>
      <c r="F270" s="342">
        <v>3960</v>
      </c>
      <c r="G270" s="344">
        <f t="shared" si="7"/>
        <v>3960</v>
      </c>
      <c r="H270" s="105"/>
      <c r="I270" s="7"/>
      <c r="J270" s="7"/>
    </row>
    <row r="271" spans="1:8" ht="15.75">
      <c r="A271" s="339"/>
      <c r="B271" s="34" t="s">
        <v>280</v>
      </c>
      <c r="C271" s="332"/>
      <c r="D271" s="332"/>
      <c r="E271" s="332"/>
      <c r="F271" s="343"/>
      <c r="G271" s="345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326" t="s">
        <v>606</v>
      </c>
      <c r="D1" s="326"/>
      <c r="E1" s="326"/>
    </row>
    <row r="2" spans="3:5" ht="15.75">
      <c r="C2" s="327" t="s">
        <v>607</v>
      </c>
      <c r="D2" s="327"/>
      <c r="E2" s="327"/>
    </row>
    <row r="3" spans="3:5" ht="15.75">
      <c r="C3" s="326" t="s">
        <v>608</v>
      </c>
      <c r="D3" s="326"/>
      <c r="E3" s="326"/>
    </row>
    <row r="4" spans="3:5" ht="15.75">
      <c r="C4" s="326"/>
      <c r="D4" s="326"/>
      <c r="E4" s="326"/>
    </row>
    <row r="5" spans="1:6" ht="18.75">
      <c r="A5" s="329" t="s">
        <v>243</v>
      </c>
      <c r="B5" s="330"/>
      <c r="C5" s="330"/>
      <c r="D5" s="330"/>
      <c r="E5" s="330"/>
      <c r="F5" s="330"/>
    </row>
    <row r="6" spans="1:6" ht="18.75">
      <c r="A6" s="329" t="s">
        <v>0</v>
      </c>
      <c r="B6" s="330"/>
      <c r="C6" s="330"/>
      <c r="D6" s="330"/>
      <c r="E6" s="330"/>
      <c r="F6" s="330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38"/>
      <c r="B270" s="33" t="s">
        <v>278</v>
      </c>
      <c r="C270" s="331" t="s">
        <v>274</v>
      </c>
      <c r="D270" s="331" t="s">
        <v>277</v>
      </c>
      <c r="E270" s="331" t="s">
        <v>279</v>
      </c>
      <c r="F270" s="342">
        <v>3960</v>
      </c>
      <c r="G270" s="109">
        <v>3960</v>
      </c>
    </row>
    <row r="271" spans="1:7" ht="15.75">
      <c r="A271" s="339"/>
      <c r="B271" s="34" t="s">
        <v>280</v>
      </c>
      <c r="C271" s="332"/>
      <c r="D271" s="332"/>
      <c r="E271" s="332"/>
      <c r="F271" s="343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326" t="s">
        <v>606</v>
      </c>
      <c r="D1" s="326"/>
      <c r="E1" s="326"/>
    </row>
    <row r="2" spans="3:5" ht="14.25" customHeight="1">
      <c r="C2" s="327" t="s">
        <v>607</v>
      </c>
      <c r="D2" s="327"/>
      <c r="E2" s="327"/>
    </row>
    <row r="3" spans="3:5" ht="12.75" customHeight="1">
      <c r="C3" s="326" t="s">
        <v>608</v>
      </c>
      <c r="D3" s="326"/>
      <c r="E3" s="326"/>
    </row>
    <row r="4" spans="3:5" ht="13.5" customHeight="1">
      <c r="C4" s="326"/>
      <c r="D4" s="326"/>
      <c r="E4" s="326"/>
    </row>
    <row r="5" spans="1:7" ht="17.25" customHeight="1">
      <c r="A5" s="329" t="s">
        <v>243</v>
      </c>
      <c r="B5" s="330"/>
      <c r="C5" s="330"/>
      <c r="D5" s="330"/>
      <c r="E5" s="330"/>
      <c r="F5" s="330"/>
      <c r="G5" s="1"/>
    </row>
    <row r="6" spans="1:7" ht="17.25" customHeight="1">
      <c r="A6" s="329" t="s">
        <v>0</v>
      </c>
      <c r="B6" s="330"/>
      <c r="C6" s="330"/>
      <c r="D6" s="330"/>
      <c r="E6" s="330"/>
      <c r="F6" s="330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338"/>
      <c r="B445" s="33" t="s">
        <v>278</v>
      </c>
      <c r="C445" s="331" t="s">
        <v>274</v>
      </c>
      <c r="D445" s="331" t="s">
        <v>277</v>
      </c>
      <c r="E445" s="331" t="s">
        <v>279</v>
      </c>
      <c r="F445" s="336">
        <v>3960</v>
      </c>
      <c r="G445" s="336">
        <v>3960</v>
      </c>
      <c r="H445" s="150"/>
      <c r="I445" s="25"/>
      <c r="J445" s="25"/>
    </row>
    <row r="446" spans="1:10" s="26" customFormat="1" ht="15.75">
      <c r="A446" s="339"/>
      <c r="B446" s="34" t="s">
        <v>280</v>
      </c>
      <c r="C446" s="332"/>
      <c r="D446" s="332"/>
      <c r="E446" s="332"/>
      <c r="F446" s="337"/>
      <c r="G446" s="337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328"/>
      <c r="B998" s="340" t="s">
        <v>28</v>
      </c>
      <c r="C998" s="328" t="s">
        <v>29</v>
      </c>
      <c r="D998" s="328" t="s">
        <v>246</v>
      </c>
      <c r="E998" s="328" t="s">
        <v>12</v>
      </c>
      <c r="F998" s="341">
        <v>350</v>
      </c>
      <c r="G998" s="341">
        <v>350</v>
      </c>
    </row>
    <row r="999" spans="1:7" ht="9.75" customHeight="1">
      <c r="A999" s="328"/>
      <c r="B999" s="340"/>
      <c r="C999" s="328"/>
      <c r="D999" s="328"/>
      <c r="E999" s="328"/>
      <c r="F999" s="341"/>
      <c r="G999" s="341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328"/>
      <c r="B1002" s="335" t="s">
        <v>428</v>
      </c>
      <c r="C1002" s="333" t="s">
        <v>459</v>
      </c>
      <c r="D1002" s="333" t="s">
        <v>427</v>
      </c>
      <c r="E1002" s="333">
        <v>453</v>
      </c>
      <c r="F1002" s="334">
        <v>350</v>
      </c>
      <c r="G1002" s="334">
        <v>350</v>
      </c>
    </row>
    <row r="1003" spans="1:7" ht="15.75">
      <c r="A1003" s="328"/>
      <c r="B1003" s="335"/>
      <c r="C1003" s="333"/>
      <c r="D1003" s="333"/>
      <c r="E1003" s="333"/>
      <c r="F1003" s="334"/>
      <c r="G1003" s="334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31"/>
  <sheetViews>
    <sheetView zoomScalePageLayoutView="0" workbookViewId="0" topLeftCell="B1">
      <selection activeCell="B1" sqref="A1:IV16384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15" ht="15.75">
      <c r="C1" s="326" t="s">
        <v>606</v>
      </c>
      <c r="D1" s="326"/>
      <c r="E1" s="326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327" t="s">
        <v>688</v>
      </c>
      <c r="D2" s="327"/>
      <c r="E2" s="327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326" t="s">
        <v>701</v>
      </c>
      <c r="D3" s="326"/>
      <c r="E3" s="326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326" t="s">
        <v>692</v>
      </c>
      <c r="D4" s="326"/>
      <c r="E4" s="326"/>
      <c r="F4" s="347"/>
      <c r="G4" s="347"/>
      <c r="H4" s="347"/>
      <c r="I4" s="347"/>
      <c r="J4" s="347"/>
      <c r="K4" s="347"/>
      <c r="L4" s="347"/>
      <c r="M4" s="347"/>
      <c r="N4" s="347"/>
      <c r="O4" s="347"/>
    </row>
    <row r="6" spans="1:6" ht="18.75">
      <c r="A6" s="329" t="s">
        <v>686</v>
      </c>
      <c r="B6" s="346"/>
      <c r="C6" s="346"/>
      <c r="D6" s="346"/>
      <c r="E6" s="346"/>
      <c r="F6" s="346"/>
    </row>
    <row r="7" spans="1:6" ht="18.75">
      <c r="A7" s="329" t="s">
        <v>687</v>
      </c>
      <c r="B7" s="346"/>
      <c r="C7" s="346"/>
      <c r="D7" s="346"/>
      <c r="E7" s="346"/>
      <c r="F7" s="346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47" t="s">
        <v>693</v>
      </c>
    </row>
    <row r="10" spans="1:6" ht="15.75">
      <c r="A10" s="169"/>
      <c r="B10" s="170" t="s">
        <v>689</v>
      </c>
      <c r="C10" s="171"/>
      <c r="D10" s="171"/>
      <c r="E10" s="171"/>
      <c r="F10" s="172">
        <f>F11+F21+F28+F32+F42+F60+F65+F69</f>
        <v>0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99">
        <f>F12+F15+F18</f>
        <v>0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07">
        <f>F13+F14</f>
        <v>0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07"/>
    </row>
    <row r="14" spans="1:6" ht="31.5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07"/>
    </row>
    <row r="15" spans="1:6" ht="15" customHeight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07">
        <f>F16</f>
        <v>0</v>
      </c>
    </row>
    <row r="16" spans="1:6" ht="15" customHeight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07">
        <f>F17</f>
        <v>0</v>
      </c>
    </row>
    <row r="17" spans="1:6" ht="15" customHeight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07"/>
    </row>
    <row r="18" spans="1:6" ht="15.75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07">
        <f>F19</f>
        <v>0</v>
      </c>
    </row>
    <row r="19" spans="1:6" ht="15.75">
      <c r="A19" s="160"/>
      <c r="B19" s="154" t="s">
        <v>465</v>
      </c>
      <c r="C19" s="27" t="s">
        <v>526</v>
      </c>
      <c r="D19" s="27" t="s">
        <v>466</v>
      </c>
      <c r="E19" s="27" t="s">
        <v>12</v>
      </c>
      <c r="F19" s="107">
        <f>F20</f>
        <v>0</v>
      </c>
    </row>
    <row r="20" spans="1:6" ht="15.75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07"/>
    </row>
    <row r="21" spans="1:6" s="167" customFormat="1" ht="31.5">
      <c r="A21" s="164"/>
      <c r="B21" s="156" t="s">
        <v>233</v>
      </c>
      <c r="C21" s="18" t="s">
        <v>234</v>
      </c>
      <c r="D21" s="18" t="s">
        <v>11</v>
      </c>
      <c r="E21" s="18" t="s">
        <v>12</v>
      </c>
      <c r="F21" s="99">
        <f>F22+F25</f>
        <v>0</v>
      </c>
    </row>
    <row r="22" spans="1:6" ht="29.25" customHeight="1">
      <c r="A22" s="159"/>
      <c r="B22" s="154" t="s">
        <v>468</v>
      </c>
      <c r="C22" s="27" t="s">
        <v>527</v>
      </c>
      <c r="D22" s="27" t="s">
        <v>11</v>
      </c>
      <c r="E22" s="27" t="s">
        <v>12</v>
      </c>
      <c r="F22" s="107">
        <f>F23</f>
        <v>0</v>
      </c>
    </row>
    <row r="23" spans="1:6" ht="28.5" customHeight="1">
      <c r="A23" s="159"/>
      <c r="B23" s="154" t="s">
        <v>469</v>
      </c>
      <c r="C23" s="27" t="s">
        <v>527</v>
      </c>
      <c r="D23" s="27" t="s">
        <v>470</v>
      </c>
      <c r="E23" s="27" t="s">
        <v>12</v>
      </c>
      <c r="F23" s="107">
        <f>F24</f>
        <v>0</v>
      </c>
    </row>
    <row r="24" spans="1:6" ht="47.25">
      <c r="A24" s="159"/>
      <c r="B24" s="154" t="s">
        <v>471</v>
      </c>
      <c r="C24" s="27" t="s">
        <v>527</v>
      </c>
      <c r="D24" s="27" t="s">
        <v>470</v>
      </c>
      <c r="E24" s="27">
        <v>260</v>
      </c>
      <c r="F24" s="107"/>
    </row>
    <row r="25" spans="1:6" ht="15.75">
      <c r="A25" s="162"/>
      <c r="B25" s="152" t="s">
        <v>235</v>
      </c>
      <c r="C25" s="13" t="s">
        <v>236</v>
      </c>
      <c r="D25" s="13" t="s">
        <v>11</v>
      </c>
      <c r="E25" s="13" t="s">
        <v>12</v>
      </c>
      <c r="F25" s="107">
        <f>F26</f>
        <v>0</v>
      </c>
    </row>
    <row r="26" spans="1:6" ht="15.75">
      <c r="A26" s="162"/>
      <c r="B26" s="152" t="s">
        <v>237</v>
      </c>
      <c r="C26" s="13" t="s">
        <v>236</v>
      </c>
      <c r="D26" s="13" t="s">
        <v>239</v>
      </c>
      <c r="E26" s="13" t="s">
        <v>12</v>
      </c>
      <c r="F26" s="107">
        <f>F27</f>
        <v>0</v>
      </c>
    </row>
    <row r="27" spans="1:6" ht="36.75" customHeight="1">
      <c r="A27" s="162"/>
      <c r="B27" s="152" t="s">
        <v>240</v>
      </c>
      <c r="C27" s="13" t="s">
        <v>236</v>
      </c>
      <c r="D27" s="13" t="s">
        <v>239</v>
      </c>
      <c r="E27" s="13" t="s">
        <v>241</v>
      </c>
      <c r="F27" s="107"/>
    </row>
    <row r="28" spans="1:6" ht="18.75" customHeight="1">
      <c r="A28" s="160"/>
      <c r="B28" s="173" t="s">
        <v>408</v>
      </c>
      <c r="C28" s="52" t="s">
        <v>454</v>
      </c>
      <c r="D28" s="52" t="s">
        <v>11</v>
      </c>
      <c r="E28" s="52" t="s">
        <v>12</v>
      </c>
      <c r="F28" s="107">
        <f>F29</f>
        <v>0</v>
      </c>
    </row>
    <row r="29" spans="1:6" ht="19.5" customHeight="1">
      <c r="A29" s="161"/>
      <c r="B29" s="154" t="s">
        <v>476</v>
      </c>
      <c r="C29" s="27" t="s">
        <v>529</v>
      </c>
      <c r="D29" s="27" t="s">
        <v>11</v>
      </c>
      <c r="E29" s="27" t="s">
        <v>12</v>
      </c>
      <c r="F29" s="107">
        <f>F30</f>
        <v>0</v>
      </c>
    </row>
    <row r="30" spans="1:6" ht="19.5" customHeight="1">
      <c r="A30" s="160"/>
      <c r="B30" s="154" t="s">
        <v>477</v>
      </c>
      <c r="C30" s="27" t="s">
        <v>529</v>
      </c>
      <c r="D30" s="27" t="s">
        <v>478</v>
      </c>
      <c r="E30" s="27" t="s">
        <v>12</v>
      </c>
      <c r="F30" s="107">
        <f>F31</f>
        <v>0</v>
      </c>
    </row>
    <row r="31" spans="1:6" ht="19.5" customHeight="1">
      <c r="A31" s="160"/>
      <c r="B31" s="154" t="s">
        <v>479</v>
      </c>
      <c r="C31" s="27" t="s">
        <v>529</v>
      </c>
      <c r="D31" s="27" t="s">
        <v>478</v>
      </c>
      <c r="E31" s="27">
        <v>382</v>
      </c>
      <c r="F31" s="107"/>
    </row>
    <row r="32" spans="1:6" ht="15.75">
      <c r="A32" s="159"/>
      <c r="B32" s="158" t="s">
        <v>516</v>
      </c>
      <c r="C32" s="52" t="s">
        <v>542</v>
      </c>
      <c r="D32" s="52" t="s">
        <v>21</v>
      </c>
      <c r="E32" s="52" t="s">
        <v>12</v>
      </c>
      <c r="F32" s="99">
        <f>F33+F36</f>
        <v>0</v>
      </c>
    </row>
    <row r="33" spans="1:6" ht="15.75">
      <c r="A33" s="159"/>
      <c r="B33" s="157" t="s">
        <v>679</v>
      </c>
      <c r="C33" s="36" t="s">
        <v>681</v>
      </c>
      <c r="D33" s="27" t="s">
        <v>21</v>
      </c>
      <c r="E33" s="27" t="s">
        <v>12</v>
      </c>
      <c r="F33" s="107">
        <f>F34</f>
        <v>0</v>
      </c>
    </row>
    <row r="34" spans="1:6" ht="15.75">
      <c r="A34" s="159"/>
      <c r="B34" s="157" t="s">
        <v>680</v>
      </c>
      <c r="C34" s="36" t="s">
        <v>681</v>
      </c>
      <c r="D34" s="27" t="s">
        <v>682</v>
      </c>
      <c r="E34" s="27" t="s">
        <v>12</v>
      </c>
      <c r="F34" s="107">
        <f>F35</f>
        <v>0</v>
      </c>
    </row>
    <row r="35" spans="1:6" ht="15.75">
      <c r="A35" s="159"/>
      <c r="B35" s="157" t="s">
        <v>517</v>
      </c>
      <c r="C35" s="36" t="s">
        <v>681</v>
      </c>
      <c r="D35" s="27" t="s">
        <v>682</v>
      </c>
      <c r="E35" s="27">
        <v>197</v>
      </c>
      <c r="F35" s="107"/>
    </row>
    <row r="36" spans="1:6" ht="15.75">
      <c r="A36" s="159"/>
      <c r="B36" s="154" t="s">
        <v>19</v>
      </c>
      <c r="C36" s="27" t="s">
        <v>20</v>
      </c>
      <c r="D36" s="27" t="s">
        <v>21</v>
      </c>
      <c r="E36" s="27" t="s">
        <v>12</v>
      </c>
      <c r="F36" s="107">
        <f>F37</f>
        <v>0</v>
      </c>
    </row>
    <row r="37" spans="1:6" ht="15.75">
      <c r="A37" s="159"/>
      <c r="B37" s="154" t="s">
        <v>23</v>
      </c>
      <c r="C37" s="27" t="s">
        <v>20</v>
      </c>
      <c r="D37" s="27" t="s">
        <v>24</v>
      </c>
      <c r="E37" s="27" t="s">
        <v>12</v>
      </c>
      <c r="F37" s="107">
        <f>F38+F39+F40+F41</f>
        <v>0</v>
      </c>
    </row>
    <row r="38" spans="1:6" ht="15.75">
      <c r="A38" s="159"/>
      <c r="B38" s="154" t="s">
        <v>517</v>
      </c>
      <c r="C38" s="27" t="s">
        <v>20</v>
      </c>
      <c r="D38" s="27" t="s">
        <v>24</v>
      </c>
      <c r="E38" s="27">
        <v>197</v>
      </c>
      <c r="F38" s="107"/>
    </row>
    <row r="39" spans="1:6" ht="15.75">
      <c r="A39" s="159"/>
      <c r="B39" s="154" t="s">
        <v>690</v>
      </c>
      <c r="C39" s="27" t="s">
        <v>20</v>
      </c>
      <c r="D39" s="27" t="s">
        <v>24</v>
      </c>
      <c r="E39" s="27">
        <v>197</v>
      </c>
      <c r="F39" s="107"/>
    </row>
    <row r="40" spans="1:6" ht="31.5">
      <c r="A40" s="159"/>
      <c r="B40" s="152" t="s">
        <v>25</v>
      </c>
      <c r="C40" s="13" t="s">
        <v>20</v>
      </c>
      <c r="D40" s="13" t="s">
        <v>24</v>
      </c>
      <c r="E40" s="13" t="s">
        <v>27</v>
      </c>
      <c r="F40" s="107"/>
    </row>
    <row r="41" spans="1:6" ht="27" customHeight="1">
      <c r="A41" s="159"/>
      <c r="B41" s="152" t="s">
        <v>464</v>
      </c>
      <c r="C41" s="13" t="s">
        <v>20</v>
      </c>
      <c r="D41" s="13" t="s">
        <v>24</v>
      </c>
      <c r="E41" s="13" t="s">
        <v>27</v>
      </c>
      <c r="F41" s="107"/>
    </row>
    <row r="42" spans="1:6" ht="31.5">
      <c r="A42" s="162"/>
      <c r="B42" s="156" t="s">
        <v>28</v>
      </c>
      <c r="C42" s="18" t="s">
        <v>29</v>
      </c>
      <c r="D42" s="18" t="s">
        <v>30</v>
      </c>
      <c r="E42" s="18" t="s">
        <v>12</v>
      </c>
      <c r="F42" s="99">
        <f>F43+F54+F57</f>
        <v>0</v>
      </c>
    </row>
    <row r="43" spans="1:6" ht="15.75">
      <c r="A43" s="162"/>
      <c r="B43" s="152" t="s">
        <v>32</v>
      </c>
      <c r="C43" s="13" t="s">
        <v>33</v>
      </c>
      <c r="D43" s="13" t="s">
        <v>11</v>
      </c>
      <c r="E43" s="13" t="s">
        <v>12</v>
      </c>
      <c r="F43" s="107">
        <f>F44+F47+F49+F52</f>
        <v>0</v>
      </c>
    </row>
    <row r="44" spans="1:6" ht="31.5">
      <c r="A44" s="162"/>
      <c r="B44" s="152" t="s">
        <v>247</v>
      </c>
      <c r="C44" s="13" t="s">
        <v>33</v>
      </c>
      <c r="D44" s="13" t="s">
        <v>35</v>
      </c>
      <c r="E44" s="13" t="s">
        <v>12</v>
      </c>
      <c r="F44" s="107">
        <f>F45+F46</f>
        <v>0</v>
      </c>
    </row>
    <row r="45" spans="1:6" ht="16.5" customHeight="1">
      <c r="A45" s="162"/>
      <c r="B45" s="152" t="s">
        <v>37</v>
      </c>
      <c r="C45" s="13" t="s">
        <v>33</v>
      </c>
      <c r="D45" s="13" t="s">
        <v>35</v>
      </c>
      <c r="E45" s="13" t="s">
        <v>38</v>
      </c>
      <c r="F45" s="107"/>
    </row>
    <row r="46" spans="1:6" ht="42.75" customHeight="1">
      <c r="A46" s="162"/>
      <c r="B46" s="152" t="s">
        <v>40</v>
      </c>
      <c r="C46" s="13" t="s">
        <v>33</v>
      </c>
      <c r="D46" s="13" t="s">
        <v>35</v>
      </c>
      <c r="E46" s="13" t="s">
        <v>38</v>
      </c>
      <c r="F46" s="107"/>
    </row>
    <row r="47" spans="1:6" ht="15.75">
      <c r="A47" s="159"/>
      <c r="B47" s="152" t="s">
        <v>54</v>
      </c>
      <c r="C47" s="13" t="s">
        <v>33</v>
      </c>
      <c r="D47" s="13" t="s">
        <v>55</v>
      </c>
      <c r="E47" s="13" t="s">
        <v>12</v>
      </c>
      <c r="F47" s="107">
        <f>F48</f>
        <v>0</v>
      </c>
    </row>
    <row r="48" spans="1:6" ht="15" customHeight="1">
      <c r="A48" s="159"/>
      <c r="B48" s="152" t="s">
        <v>37</v>
      </c>
      <c r="C48" s="13" t="s">
        <v>33</v>
      </c>
      <c r="D48" s="13" t="s">
        <v>55</v>
      </c>
      <c r="E48" s="13" t="s">
        <v>38</v>
      </c>
      <c r="F48" s="107"/>
    </row>
    <row r="49" spans="1:6" ht="15.75">
      <c r="A49" s="159"/>
      <c r="B49" s="152" t="s">
        <v>42</v>
      </c>
      <c r="C49" s="13" t="s">
        <v>33</v>
      </c>
      <c r="D49" s="13" t="s">
        <v>43</v>
      </c>
      <c r="E49" s="13" t="s">
        <v>12</v>
      </c>
      <c r="F49" s="107">
        <f>F50+F51</f>
        <v>0</v>
      </c>
    </row>
    <row r="50" spans="1:6" ht="15" customHeight="1">
      <c r="A50" s="159"/>
      <c r="B50" s="152" t="s">
        <v>37</v>
      </c>
      <c r="C50" s="13" t="s">
        <v>33</v>
      </c>
      <c r="D50" s="13" t="s">
        <v>43</v>
      </c>
      <c r="E50" s="13" t="s">
        <v>38</v>
      </c>
      <c r="F50" s="107"/>
    </row>
    <row r="51" spans="1:6" ht="47.25">
      <c r="A51" s="159"/>
      <c r="B51" s="152" t="s">
        <v>40</v>
      </c>
      <c r="C51" s="13" t="s">
        <v>33</v>
      </c>
      <c r="D51" s="13" t="s">
        <v>43</v>
      </c>
      <c r="E51" s="13" t="s">
        <v>38</v>
      </c>
      <c r="F51" s="107"/>
    </row>
    <row r="52" spans="1:6" ht="31.5">
      <c r="A52" s="159"/>
      <c r="B52" s="152" t="s">
        <v>685</v>
      </c>
      <c r="C52" s="13" t="s">
        <v>33</v>
      </c>
      <c r="D52" s="13" t="s">
        <v>684</v>
      </c>
      <c r="E52" s="13" t="s">
        <v>12</v>
      </c>
      <c r="F52" s="107">
        <f>F53</f>
        <v>0</v>
      </c>
    </row>
    <row r="53" spans="1:6" ht="30" customHeight="1">
      <c r="A53" s="159"/>
      <c r="B53" s="152" t="s">
        <v>691</v>
      </c>
      <c r="C53" s="13" t="s">
        <v>33</v>
      </c>
      <c r="D53" s="13" t="s">
        <v>684</v>
      </c>
      <c r="E53" s="13" t="s">
        <v>38</v>
      </c>
      <c r="F53" s="107"/>
    </row>
    <row r="54" spans="1:6" ht="15.75">
      <c r="A54" s="159"/>
      <c r="B54" s="154" t="s">
        <v>425</v>
      </c>
      <c r="C54" s="27" t="s">
        <v>459</v>
      </c>
      <c r="D54" s="27" t="s">
        <v>11</v>
      </c>
      <c r="E54" s="27" t="s">
        <v>12</v>
      </c>
      <c r="F54" s="107">
        <f>F55</f>
        <v>0</v>
      </c>
    </row>
    <row r="55" spans="1:6" ht="15.75">
      <c r="A55" s="159"/>
      <c r="B55" s="154" t="s">
        <v>426</v>
      </c>
      <c r="C55" s="27" t="s">
        <v>459</v>
      </c>
      <c r="D55" s="27" t="s">
        <v>427</v>
      </c>
      <c r="E55" s="27" t="s">
        <v>12</v>
      </c>
      <c r="F55" s="107">
        <f>F56</f>
        <v>0</v>
      </c>
    </row>
    <row r="56" spans="1:6" ht="31.5">
      <c r="A56" s="159"/>
      <c r="B56" s="154" t="s">
        <v>428</v>
      </c>
      <c r="C56" s="27" t="s">
        <v>459</v>
      </c>
      <c r="D56" s="27" t="s">
        <v>427</v>
      </c>
      <c r="E56" s="27">
        <v>453</v>
      </c>
      <c r="F56" s="107"/>
    </row>
    <row r="57" spans="1:6" ht="15.75">
      <c r="A57" s="159"/>
      <c r="B57" s="154" t="s">
        <v>430</v>
      </c>
      <c r="C57" s="27" t="s">
        <v>460</v>
      </c>
      <c r="D57" s="27" t="s">
        <v>11</v>
      </c>
      <c r="E57" s="27" t="s">
        <v>12</v>
      </c>
      <c r="F57" s="107">
        <f>F58</f>
        <v>0</v>
      </c>
    </row>
    <row r="58" spans="1:6" ht="15.75">
      <c r="A58" s="159"/>
      <c r="B58" s="154" t="s">
        <v>431</v>
      </c>
      <c r="C58" s="27" t="s">
        <v>460</v>
      </c>
      <c r="D58" s="27" t="s">
        <v>432</v>
      </c>
      <c r="E58" s="27" t="s">
        <v>12</v>
      </c>
      <c r="F58" s="107">
        <f>F59</f>
        <v>0</v>
      </c>
    </row>
    <row r="59" spans="1:6" ht="31.5">
      <c r="A59" s="159"/>
      <c r="B59" s="154" t="s">
        <v>428</v>
      </c>
      <c r="C59" s="27" t="s">
        <v>460</v>
      </c>
      <c r="D59" s="27" t="s">
        <v>432</v>
      </c>
      <c r="E59" s="27">
        <v>453</v>
      </c>
      <c r="F59" s="107"/>
    </row>
    <row r="60" spans="1:6" ht="13.5" customHeight="1">
      <c r="A60" s="159"/>
      <c r="B60" s="153" t="s">
        <v>491</v>
      </c>
      <c r="C60" s="48" t="s">
        <v>530</v>
      </c>
      <c r="D60" s="48" t="s">
        <v>492</v>
      </c>
      <c r="E60" s="48" t="s">
        <v>12</v>
      </c>
      <c r="F60" s="99">
        <f>F61</f>
        <v>0</v>
      </c>
    </row>
    <row r="61" spans="1:6" ht="15.75">
      <c r="A61" s="159"/>
      <c r="B61" s="154" t="s">
        <v>493</v>
      </c>
      <c r="C61" s="27" t="s">
        <v>531</v>
      </c>
      <c r="D61" s="27" t="s">
        <v>11</v>
      </c>
      <c r="E61" s="27" t="s">
        <v>12</v>
      </c>
      <c r="F61" s="107">
        <f>F62</f>
        <v>0</v>
      </c>
    </row>
    <row r="62" spans="1:6" ht="31.5">
      <c r="A62" s="159"/>
      <c r="B62" s="154" t="s">
        <v>494</v>
      </c>
      <c r="C62" s="27" t="s">
        <v>531</v>
      </c>
      <c r="D62" s="27" t="s">
        <v>495</v>
      </c>
      <c r="E62" s="27" t="s">
        <v>12</v>
      </c>
      <c r="F62" s="107">
        <f>F63+F64</f>
        <v>0</v>
      </c>
    </row>
    <row r="63" spans="1:6" ht="31.5">
      <c r="A63" s="159"/>
      <c r="B63" s="154" t="s">
        <v>496</v>
      </c>
      <c r="C63" s="27" t="s">
        <v>531</v>
      </c>
      <c r="D63" s="27" t="s">
        <v>495</v>
      </c>
      <c r="E63" s="27">
        <v>455</v>
      </c>
      <c r="F63" s="107"/>
    </row>
    <row r="64" spans="1:6" ht="47.25">
      <c r="A64" s="159"/>
      <c r="B64" s="152" t="s">
        <v>40</v>
      </c>
      <c r="C64" s="27" t="s">
        <v>531</v>
      </c>
      <c r="D64" s="27" t="s">
        <v>495</v>
      </c>
      <c r="E64" s="27">
        <v>455</v>
      </c>
      <c r="F64" s="107"/>
    </row>
    <row r="65" spans="1:6" ht="15.75">
      <c r="A65" s="159"/>
      <c r="B65" s="153" t="s">
        <v>506</v>
      </c>
      <c r="C65" s="48">
        <v>1000</v>
      </c>
      <c r="D65" s="48" t="s">
        <v>21</v>
      </c>
      <c r="E65" s="48" t="s">
        <v>12</v>
      </c>
      <c r="F65" s="99">
        <f>F66</f>
        <v>0</v>
      </c>
    </row>
    <row r="66" spans="1:6" ht="15.75">
      <c r="A66" s="159"/>
      <c r="B66" s="154" t="s">
        <v>403</v>
      </c>
      <c r="C66" s="27">
        <v>1006</v>
      </c>
      <c r="D66" s="27" t="s">
        <v>21</v>
      </c>
      <c r="E66" s="27" t="s">
        <v>12</v>
      </c>
      <c r="F66" s="107">
        <f>F67</f>
        <v>0</v>
      </c>
    </row>
    <row r="67" spans="1:6" ht="31.5">
      <c r="A67" s="159"/>
      <c r="B67" s="154" t="s">
        <v>404</v>
      </c>
      <c r="C67" s="27">
        <v>1006</v>
      </c>
      <c r="D67" s="27" t="s">
        <v>405</v>
      </c>
      <c r="E67" s="27" t="s">
        <v>12</v>
      </c>
      <c r="F67" s="107">
        <f>F68</f>
        <v>0</v>
      </c>
    </row>
    <row r="68" spans="1:6" ht="15.75">
      <c r="A68" s="159"/>
      <c r="B68" s="154" t="s">
        <v>406</v>
      </c>
      <c r="C68" s="27">
        <v>1006</v>
      </c>
      <c r="D68" s="27" t="s">
        <v>405</v>
      </c>
      <c r="E68" s="27">
        <v>482</v>
      </c>
      <c r="F68" s="107"/>
    </row>
    <row r="69" spans="1:6" ht="15.75">
      <c r="A69" s="159"/>
      <c r="B69" s="153" t="s">
        <v>702</v>
      </c>
      <c r="C69" s="48" t="s">
        <v>703</v>
      </c>
      <c r="D69" s="48" t="s">
        <v>704</v>
      </c>
      <c r="E69" s="48" t="s">
        <v>12</v>
      </c>
      <c r="F69" s="99">
        <f>F70</f>
        <v>0</v>
      </c>
    </row>
    <row r="70" spans="1:6" ht="15.75">
      <c r="A70" s="159"/>
      <c r="B70" s="154" t="s">
        <v>705</v>
      </c>
      <c r="C70" s="27" t="s">
        <v>706</v>
      </c>
      <c r="D70" s="27" t="s">
        <v>11</v>
      </c>
      <c r="E70" s="27" t="s">
        <v>12</v>
      </c>
      <c r="F70" s="107">
        <f>F71</f>
        <v>0</v>
      </c>
    </row>
    <row r="71" spans="1:6" ht="15.75">
      <c r="A71" s="174"/>
      <c r="B71" s="159" t="s">
        <v>707</v>
      </c>
      <c r="C71" s="176">
        <v>1101</v>
      </c>
      <c r="D71" s="176" t="s">
        <v>708</v>
      </c>
      <c r="E71" s="27" t="s">
        <v>12</v>
      </c>
      <c r="F71" s="175">
        <f>F72</f>
        <v>0</v>
      </c>
    </row>
    <row r="72" spans="1:6" ht="94.5">
      <c r="A72" s="164"/>
      <c r="B72" s="69" t="s">
        <v>709</v>
      </c>
      <c r="C72" s="159">
        <v>1101</v>
      </c>
      <c r="D72" s="159" t="s">
        <v>708</v>
      </c>
      <c r="E72" s="176">
        <v>526</v>
      </c>
      <c r="F72" s="175"/>
    </row>
    <row r="73" ht="15.75">
      <c r="B73" s="2" t="s">
        <v>694</v>
      </c>
    </row>
    <row r="77" spans="2:5" ht="15.75">
      <c r="B77" s="8"/>
      <c r="C77" s="8"/>
      <c r="D77" s="8"/>
      <c r="E77" s="8"/>
    </row>
    <row r="84" spans="1:5" ht="15.75">
      <c r="A84" s="8"/>
      <c r="B84" s="10"/>
      <c r="C84" s="10"/>
      <c r="D84" s="10"/>
      <c r="E84" s="10"/>
    </row>
    <row r="85" spans="2:5" ht="15.75">
      <c r="B85" s="8"/>
      <c r="C85" s="8"/>
      <c r="D85" s="8"/>
      <c r="E85" s="8"/>
    </row>
    <row r="91" ht="15.75">
      <c r="A91" s="10"/>
    </row>
    <row r="92" ht="15.75">
      <c r="A92" s="8"/>
    </row>
    <row r="94" spans="2:5" ht="15.75">
      <c r="B94" s="8"/>
      <c r="C94" s="8"/>
      <c r="D94" s="8"/>
      <c r="E94" s="8"/>
    </row>
    <row r="101" spans="1:5" ht="15.75">
      <c r="A101" s="8"/>
      <c r="B101" s="10"/>
      <c r="C101" s="10"/>
      <c r="D101" s="10"/>
      <c r="E101" s="10"/>
    </row>
    <row r="102" spans="2:5" ht="15.75">
      <c r="B102" s="8"/>
      <c r="C102" s="8"/>
      <c r="D102" s="8"/>
      <c r="E102" s="8"/>
    </row>
    <row r="108" ht="15.75">
      <c r="A108" s="10"/>
    </row>
    <row r="109" ht="15.75">
      <c r="A109" s="8"/>
    </row>
    <row r="111" spans="2:5" ht="15.75">
      <c r="B111" s="8"/>
      <c r="C111" s="8"/>
      <c r="D111" s="8"/>
      <c r="E111" s="8"/>
    </row>
    <row r="118" spans="1:5" ht="15.75">
      <c r="A118" s="8"/>
      <c r="B118" s="8"/>
      <c r="C118" s="8"/>
      <c r="D118" s="8"/>
      <c r="E118" s="8"/>
    </row>
    <row r="123" spans="2:5" ht="15.75">
      <c r="B123" s="10"/>
      <c r="C123" s="10"/>
      <c r="D123" s="10"/>
      <c r="E123" s="10"/>
    </row>
    <row r="124" spans="2:5" ht="15.75">
      <c r="B124" s="8"/>
      <c r="C124" s="8"/>
      <c r="D124" s="8"/>
      <c r="E124" s="8"/>
    </row>
    <row r="125" ht="15.75">
      <c r="A125" s="8"/>
    </row>
    <row r="128" spans="2:5" ht="15.75">
      <c r="B128" s="8"/>
      <c r="C128" s="8"/>
      <c r="D128" s="8"/>
      <c r="E128" s="8"/>
    </row>
    <row r="130" ht="15.75">
      <c r="A130" s="10"/>
    </row>
    <row r="131" ht="15.75">
      <c r="A131" s="8"/>
    </row>
    <row r="133" spans="2:5" ht="15.75">
      <c r="B133" s="8"/>
      <c r="C133" s="8"/>
      <c r="D133" s="8"/>
      <c r="E133" s="8"/>
    </row>
    <row r="135" ht="15.75">
      <c r="A135" s="8"/>
    </row>
    <row r="140" spans="1:5" ht="15.75">
      <c r="A140" s="8"/>
      <c r="B140" s="8"/>
      <c r="C140" s="8"/>
      <c r="D140" s="8"/>
      <c r="E140" s="8"/>
    </row>
    <row r="147" ht="15.75">
      <c r="A147" s="8"/>
    </row>
    <row r="151" spans="2:5" ht="15.75">
      <c r="B151" s="10"/>
      <c r="C151" s="10"/>
      <c r="D151" s="10"/>
      <c r="E151" s="10"/>
    </row>
    <row r="152" spans="2:5" ht="15.75">
      <c r="B152" s="8"/>
      <c r="C152" s="8"/>
      <c r="D152" s="8"/>
      <c r="E152" s="8"/>
    </row>
    <row r="158" ht="15.75">
      <c r="A158" s="10"/>
    </row>
    <row r="159" spans="1:5" ht="15.75">
      <c r="A159" s="8"/>
      <c r="B159" s="8"/>
      <c r="C159" s="8"/>
      <c r="D159" s="8"/>
      <c r="E159" s="8"/>
    </row>
    <row r="166" spans="1:5" ht="15.75">
      <c r="A166" s="8"/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ht="15.75">
      <c r="A174" s="8"/>
    </row>
    <row r="179" spans="2:5" ht="15.75">
      <c r="B179" s="8"/>
      <c r="C179" s="8"/>
      <c r="D179" s="8"/>
      <c r="E179" s="8"/>
    </row>
    <row r="186" spans="1:5" ht="15.75">
      <c r="A186" s="8"/>
      <c r="B186" s="10"/>
      <c r="C186" s="10"/>
      <c r="D186" s="10"/>
      <c r="E186" s="10"/>
    </row>
    <row r="187" spans="2:5" ht="15.75">
      <c r="B187" s="8"/>
      <c r="C187" s="8"/>
      <c r="D187" s="8"/>
      <c r="E187" s="8"/>
    </row>
    <row r="193" ht="15.75">
      <c r="A193" s="10"/>
    </row>
    <row r="194" spans="1:5" ht="15.75">
      <c r="A194" s="8"/>
      <c r="B194" s="8"/>
      <c r="C194" s="8"/>
      <c r="D194" s="8"/>
      <c r="E194" s="8"/>
    </row>
    <row r="200" spans="2:5" ht="15.75">
      <c r="B200" s="10"/>
      <c r="C200" s="10"/>
      <c r="D200" s="10"/>
      <c r="E200" s="10"/>
    </row>
    <row r="201" spans="1:5" ht="15.75">
      <c r="A201" s="8"/>
      <c r="B201" s="8"/>
      <c r="C201" s="8"/>
      <c r="D201" s="8"/>
      <c r="E201" s="8"/>
    </row>
    <row r="207" ht="15.75">
      <c r="A207" s="10"/>
    </row>
    <row r="208" ht="15.75">
      <c r="A208" s="8"/>
    </row>
    <row r="209" spans="2:5" ht="15.75">
      <c r="B209" s="8"/>
      <c r="C209" s="8"/>
      <c r="D209" s="8"/>
      <c r="E209" s="8"/>
    </row>
    <row r="216" ht="15.75">
      <c r="A216" s="8"/>
    </row>
    <row r="218" spans="2:5" ht="15.75">
      <c r="B218" s="10"/>
      <c r="C218" s="10"/>
      <c r="D218" s="10"/>
      <c r="E218" s="10"/>
    </row>
    <row r="219" spans="2:5" ht="15.75">
      <c r="B219" s="8"/>
      <c r="C219" s="8"/>
      <c r="D219" s="8"/>
      <c r="E219" s="8"/>
    </row>
    <row r="225" ht="15.75">
      <c r="A225" s="10"/>
    </row>
    <row r="226" ht="15.75">
      <c r="A226" s="8"/>
    </row>
    <row r="228" spans="2:5" ht="15.75">
      <c r="B228" s="8"/>
      <c r="C228" s="8"/>
      <c r="D228" s="8"/>
      <c r="E228" s="8"/>
    </row>
    <row r="235" ht="15.75">
      <c r="A235" s="8"/>
    </row>
    <row r="237" spans="2:5" ht="15.75">
      <c r="B237" s="8"/>
      <c r="C237" s="8"/>
      <c r="D237" s="8"/>
      <c r="E237" s="8"/>
    </row>
    <row r="244" ht="15.75">
      <c r="A244" s="8"/>
    </row>
    <row r="248" spans="2:5" ht="15.75">
      <c r="B248" s="10"/>
      <c r="C248" s="10"/>
      <c r="D248" s="10"/>
      <c r="E248" s="10"/>
    </row>
    <row r="249" spans="2:5" ht="15.75">
      <c r="B249" s="8"/>
      <c r="C249" s="8"/>
      <c r="D249" s="8"/>
      <c r="E249" s="8"/>
    </row>
    <row r="255" ht="15.75">
      <c r="A255" s="10"/>
    </row>
    <row r="256" ht="15.75">
      <c r="A256" s="8"/>
    </row>
    <row r="262" spans="2:5" ht="15.75">
      <c r="B262" s="8"/>
      <c r="C262" s="8"/>
      <c r="D262" s="8"/>
      <c r="E262" s="8"/>
    </row>
    <row r="269" ht="15.75">
      <c r="A269" s="8"/>
    </row>
    <row r="275" spans="2:5" ht="15.75">
      <c r="B275" s="10"/>
      <c r="C275" s="10"/>
      <c r="D275" s="10"/>
      <c r="E275" s="10"/>
    </row>
    <row r="276" spans="2:5" ht="15.75">
      <c r="B276" s="8"/>
      <c r="C276" s="8"/>
      <c r="D276" s="8"/>
      <c r="E276" s="8"/>
    </row>
    <row r="282" ht="15.75">
      <c r="A282" s="10"/>
    </row>
    <row r="283" ht="15.75">
      <c r="A283" s="8"/>
    </row>
    <row r="284" spans="2:5" ht="15.75">
      <c r="B284" s="8"/>
      <c r="C284" s="8"/>
      <c r="D284" s="8"/>
      <c r="E284" s="8"/>
    </row>
    <row r="291" ht="15.75">
      <c r="A291" s="8"/>
    </row>
    <row r="296" spans="2:5" ht="15.75">
      <c r="B296" s="10"/>
      <c r="C296" s="10"/>
      <c r="D296" s="10"/>
      <c r="E296" s="10"/>
    </row>
    <row r="297" spans="2:5" ht="15.75">
      <c r="B297" s="8"/>
      <c r="C297" s="8"/>
      <c r="D297" s="8"/>
      <c r="E297" s="8"/>
    </row>
    <row r="303" ht="15.75">
      <c r="A303" s="10"/>
    </row>
    <row r="304" ht="15.75">
      <c r="A304" s="8"/>
    </row>
    <row r="309" spans="2:5" ht="15.75">
      <c r="B309" s="8"/>
      <c r="C309" s="8"/>
      <c r="D309" s="8"/>
      <c r="E309" s="8"/>
    </row>
    <row r="316" ht="15.75">
      <c r="A316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26" spans="2:5" ht="15.75">
      <c r="B326" s="8"/>
      <c r="C326" s="8"/>
      <c r="D326" s="8"/>
      <c r="E326" s="8"/>
    </row>
    <row r="333" spans="1:5" ht="15.75">
      <c r="A333" s="8"/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spans="1:5" ht="15.75">
      <c r="A341" s="8"/>
      <c r="B341" s="8"/>
      <c r="C341" s="8"/>
      <c r="D341" s="8"/>
      <c r="E341" s="8"/>
    </row>
    <row r="348" spans="1:5" ht="15.75">
      <c r="A348" s="8"/>
      <c r="B348" s="8"/>
      <c r="C348" s="8"/>
      <c r="D348" s="8"/>
      <c r="E348" s="8"/>
    </row>
    <row r="355" ht="15.75">
      <c r="A355" s="8"/>
    </row>
    <row r="359" spans="2:5" ht="15.75">
      <c r="B359" s="10"/>
      <c r="C359" s="10"/>
      <c r="D359" s="10"/>
      <c r="E359" s="10"/>
    </row>
    <row r="360" spans="2:5" ht="15.75">
      <c r="B360" s="8"/>
      <c r="C360" s="8"/>
      <c r="D360" s="8"/>
      <c r="E360" s="8"/>
    </row>
    <row r="366" ht="15.75">
      <c r="A366" s="10"/>
    </row>
    <row r="367" ht="15.75">
      <c r="A367" s="8"/>
    </row>
    <row r="372" spans="2:5" ht="15.75">
      <c r="B372" s="8"/>
      <c r="C372" s="8"/>
      <c r="D372" s="8"/>
      <c r="E372" s="8"/>
    </row>
    <row r="379" ht="15.75">
      <c r="A379" s="8"/>
    </row>
    <row r="383" spans="2:5" ht="15.75">
      <c r="B383" s="10"/>
      <c r="C383" s="10"/>
      <c r="D383" s="10"/>
      <c r="E383" s="10"/>
    </row>
    <row r="384" spans="2:5" ht="15.75">
      <c r="B384" s="8"/>
      <c r="C384" s="8"/>
      <c r="D384" s="8"/>
      <c r="E384" s="8"/>
    </row>
    <row r="390" ht="15.75">
      <c r="A390" s="10"/>
    </row>
    <row r="391" ht="15.75">
      <c r="A391" s="8"/>
    </row>
    <row r="393" spans="2:5" ht="15.75">
      <c r="B393" s="8"/>
      <c r="C393" s="8"/>
      <c r="D393" s="8"/>
      <c r="E393" s="8"/>
    </row>
    <row r="400" ht="15.75">
      <c r="A400" s="8"/>
    </row>
    <row r="403" spans="2:5" ht="15.75">
      <c r="B403" s="8"/>
      <c r="C403" s="8"/>
      <c r="D403" s="8"/>
      <c r="E403" s="8"/>
    </row>
    <row r="410" ht="15.75">
      <c r="A410" s="8"/>
    </row>
    <row r="411" spans="2:5" ht="15.75">
      <c r="B411" s="10"/>
      <c r="C411" s="10"/>
      <c r="D411" s="10"/>
      <c r="E411" s="10"/>
    </row>
    <row r="412" spans="2:5" ht="15.75">
      <c r="B412" s="8"/>
      <c r="C412" s="8"/>
      <c r="D412" s="8"/>
      <c r="E412" s="8"/>
    </row>
    <row r="418" ht="15.75">
      <c r="A418" s="10"/>
    </row>
    <row r="419" ht="15.75">
      <c r="A419" s="8"/>
    </row>
    <row r="425" spans="2:5" ht="15.75">
      <c r="B425" s="8"/>
      <c r="C425" s="8"/>
      <c r="D425" s="8"/>
      <c r="E425" s="8"/>
    </row>
    <row r="432" spans="1:5" ht="15.75">
      <c r="A432" s="8"/>
      <c r="B432" s="10"/>
      <c r="C432" s="10"/>
      <c r="D432" s="10"/>
      <c r="E432" s="10"/>
    </row>
    <row r="433" spans="2:5" ht="15.75">
      <c r="B433" s="8"/>
      <c r="C433" s="8"/>
      <c r="D433" s="8"/>
      <c r="E433" s="8"/>
    </row>
    <row r="439" ht="15.75">
      <c r="A439" s="10"/>
    </row>
    <row r="440" ht="15.75">
      <c r="A440" s="8"/>
    </row>
    <row r="441" spans="2:5" ht="15.75">
      <c r="B441" s="8"/>
      <c r="C441" s="8"/>
      <c r="D441" s="8"/>
      <c r="E441" s="8"/>
    </row>
    <row r="448" ht="15.75">
      <c r="A448" s="8"/>
    </row>
    <row r="451" spans="2:5" ht="15.75">
      <c r="B451" s="8"/>
      <c r="C451" s="8"/>
      <c r="D451" s="8"/>
      <c r="E451" s="8"/>
    </row>
    <row r="458" ht="15.75">
      <c r="A458" s="8"/>
    </row>
    <row r="462" spans="2:5" ht="15.75">
      <c r="B462" s="10"/>
      <c r="C462" s="10"/>
      <c r="D462" s="10"/>
      <c r="E462" s="10"/>
    </row>
    <row r="463" spans="2:5" ht="15.75">
      <c r="B463" s="8"/>
      <c r="C463" s="8"/>
      <c r="D463" s="8"/>
      <c r="E463" s="8"/>
    </row>
    <row r="469" ht="15.75">
      <c r="A469" s="10"/>
    </row>
    <row r="470" ht="15.75">
      <c r="A470" s="8"/>
    </row>
    <row r="471" spans="2:5" ht="15.75">
      <c r="B471" s="8"/>
      <c r="C471" s="8"/>
      <c r="D471" s="8"/>
      <c r="E471" s="8"/>
    </row>
    <row r="478" ht="15.75">
      <c r="A478" s="8"/>
    </row>
    <row r="480" spans="2:5" ht="15.75">
      <c r="B480" s="8"/>
      <c r="C480" s="8"/>
      <c r="D480" s="8"/>
      <c r="E480" s="8"/>
    </row>
    <row r="485" spans="2:5" ht="15.75">
      <c r="B485" s="8"/>
      <c r="C485" s="8"/>
      <c r="D485" s="8"/>
      <c r="E485" s="8"/>
    </row>
    <row r="487" ht="15.75">
      <c r="A487" s="8"/>
    </row>
    <row r="492" ht="15.75">
      <c r="A492" s="8"/>
    </row>
    <row r="507" spans="2:5" ht="15.75">
      <c r="B507" s="32"/>
      <c r="C507" s="32"/>
      <c r="D507" s="32"/>
      <c r="E507" s="32"/>
    </row>
    <row r="508" spans="2:5" ht="15.75">
      <c r="B508" s="66"/>
      <c r="C508" s="66"/>
      <c r="D508" s="66"/>
      <c r="E508" s="66"/>
    </row>
    <row r="509" spans="2:5" ht="15.75">
      <c r="B509" s="26"/>
      <c r="C509" s="26"/>
      <c r="D509" s="26"/>
      <c r="E509" s="26"/>
    </row>
    <row r="510" spans="2:5" ht="15.75">
      <c r="B510" s="26"/>
      <c r="C510" s="26"/>
      <c r="D510" s="26"/>
      <c r="E510" s="26"/>
    </row>
    <row r="511" spans="2:5" ht="15.75">
      <c r="B511" s="26"/>
      <c r="C511" s="26"/>
      <c r="D511" s="26"/>
      <c r="E511" s="26"/>
    </row>
    <row r="512" spans="2:5" ht="15.75">
      <c r="B512" s="26"/>
      <c r="C512" s="26"/>
      <c r="D512" s="26"/>
      <c r="E512" s="26"/>
    </row>
    <row r="513" spans="2:5" ht="15.75">
      <c r="B513" s="26"/>
      <c r="C513" s="26"/>
      <c r="D513" s="26"/>
      <c r="E513" s="26"/>
    </row>
    <row r="514" spans="1:5" ht="15.75">
      <c r="A514" s="32"/>
      <c r="B514" s="26"/>
      <c r="C514" s="26"/>
      <c r="D514" s="26"/>
      <c r="E514" s="26"/>
    </row>
    <row r="515" spans="1:5" ht="15.75">
      <c r="A515" s="6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spans="1:5" ht="15.75">
      <c r="A520" s="26"/>
      <c r="B520" s="26"/>
      <c r="C520" s="26"/>
      <c r="D520" s="26"/>
      <c r="E520" s="26"/>
    </row>
    <row r="521" spans="1:5" ht="15.75">
      <c r="A521" s="26"/>
      <c r="B521" s="26"/>
      <c r="C521" s="26"/>
      <c r="D521" s="26"/>
      <c r="E521" s="26"/>
    </row>
    <row r="522" ht="15.75">
      <c r="A522" s="26"/>
    </row>
    <row r="523" ht="15.75">
      <c r="A523" s="26"/>
    </row>
    <row r="524" spans="1:5" ht="15.75">
      <c r="A524" s="26"/>
      <c r="B524" s="8"/>
      <c r="C524" s="8"/>
      <c r="D524" s="8"/>
      <c r="E524" s="8"/>
    </row>
    <row r="525" ht="15.75">
      <c r="A525" s="26"/>
    </row>
    <row r="526" ht="15.75">
      <c r="A526" s="26"/>
    </row>
    <row r="527" spans="1:5" ht="15.75">
      <c r="A527" s="26"/>
      <c r="B527" s="8"/>
      <c r="C527" s="8"/>
      <c r="D527" s="8"/>
      <c r="E527" s="8"/>
    </row>
    <row r="528" ht="15.75">
      <c r="A528" s="26"/>
    </row>
    <row r="531" ht="15.75">
      <c r="A531" s="8"/>
    </row>
    <row r="534" ht="15.75">
      <c r="A534" s="8"/>
    </row>
    <row r="535" spans="2:5" ht="15.75">
      <c r="B535" s="8"/>
      <c r="C535" s="8"/>
      <c r="D535" s="8"/>
      <c r="E535" s="8"/>
    </row>
    <row r="538" spans="2:5" ht="15.75">
      <c r="B538" s="32"/>
      <c r="C538" s="32"/>
      <c r="D538" s="32"/>
      <c r="E538" s="32"/>
    </row>
    <row r="539" spans="2:5" ht="15.75">
      <c r="B539" s="66"/>
      <c r="C539" s="66"/>
      <c r="D539" s="66"/>
      <c r="E539" s="66"/>
    </row>
    <row r="540" spans="2:5" ht="15.75"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1:5" ht="15.75">
      <c r="A542" s="8"/>
      <c r="B542" s="26"/>
      <c r="C542" s="26"/>
      <c r="D542" s="26"/>
      <c r="E542" s="26"/>
    </row>
    <row r="543" spans="2:5" ht="15.75">
      <c r="B543" s="26"/>
      <c r="C543" s="26"/>
      <c r="D543" s="26"/>
      <c r="E543" s="26"/>
    </row>
    <row r="544" spans="2:5" ht="15.75">
      <c r="B544" s="26"/>
      <c r="C544" s="26"/>
      <c r="D544" s="26"/>
      <c r="E544" s="26"/>
    </row>
    <row r="545" spans="1:5" ht="15.75">
      <c r="A545" s="32"/>
      <c r="B545" s="26"/>
      <c r="C545" s="26"/>
      <c r="D545" s="26"/>
      <c r="E545" s="26"/>
    </row>
    <row r="546" spans="1:5" ht="15.75">
      <c r="A546" s="6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32"/>
      <c r="C571" s="32"/>
      <c r="D571" s="32"/>
      <c r="E571" s="32"/>
    </row>
    <row r="572" spans="1:5" ht="15.75">
      <c r="A572" s="26"/>
      <c r="B572" s="66"/>
      <c r="C572" s="66"/>
      <c r="D572" s="66"/>
      <c r="E572" s="6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32"/>
      <c r="B578" s="26"/>
      <c r="C578" s="26"/>
      <c r="D578" s="26"/>
      <c r="E578" s="26"/>
    </row>
    <row r="579" spans="1:5" ht="15.75">
      <c r="A579" s="66"/>
      <c r="B579" s="26"/>
      <c r="C579" s="26"/>
      <c r="D579" s="26"/>
      <c r="E579" s="26"/>
    </row>
    <row r="580" spans="1:5" ht="15.75">
      <c r="A580" s="26"/>
      <c r="B580" s="32"/>
      <c r="C580" s="32"/>
      <c r="D580" s="32"/>
      <c r="E580" s="32"/>
    </row>
    <row r="581" spans="1:5" ht="15.75">
      <c r="A581" s="26"/>
      <c r="B581" s="66"/>
      <c r="C581" s="66"/>
      <c r="D581" s="66"/>
      <c r="E581" s="6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ht="15.75">
      <c r="A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32"/>
      <c r="C592" s="32"/>
      <c r="D592" s="32"/>
      <c r="E592" s="32"/>
    </row>
    <row r="593" spans="2:5" ht="15.75">
      <c r="B593" s="66"/>
      <c r="C593" s="66"/>
      <c r="D593" s="66"/>
      <c r="E593" s="6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32"/>
      <c r="B599" s="26"/>
      <c r="C599" s="26"/>
      <c r="D599" s="26"/>
      <c r="E599" s="26"/>
    </row>
    <row r="600" spans="1:5" ht="15.75">
      <c r="A600" s="66"/>
      <c r="B600" s="26"/>
      <c r="C600" s="26"/>
      <c r="D600" s="26"/>
      <c r="E600" s="26"/>
    </row>
    <row r="601" spans="1:5" ht="15.75">
      <c r="A601" s="26"/>
      <c r="B601" s="32"/>
      <c r="C601" s="32"/>
      <c r="D601" s="32"/>
      <c r="E601" s="32"/>
    </row>
    <row r="602" spans="1:5" ht="15.75">
      <c r="A602" s="26"/>
      <c r="B602" s="66"/>
      <c r="C602" s="66"/>
      <c r="D602" s="66"/>
      <c r="E602" s="6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32"/>
      <c r="B608" s="26"/>
      <c r="C608" s="26"/>
      <c r="D608" s="26"/>
      <c r="E608" s="26"/>
    </row>
    <row r="609" spans="1:5" ht="15.75">
      <c r="A609" s="66"/>
      <c r="B609" s="26"/>
      <c r="C609" s="26"/>
      <c r="D609" s="26"/>
      <c r="E609" s="26"/>
    </row>
    <row r="610" spans="1:5" ht="15.75">
      <c r="A610" s="26"/>
      <c r="B610" s="32"/>
      <c r="C610" s="32"/>
      <c r="D610" s="32"/>
      <c r="E610" s="32"/>
    </row>
    <row r="611" spans="1:5" ht="15.75">
      <c r="A611" s="26"/>
      <c r="B611" s="66"/>
      <c r="C611" s="66"/>
      <c r="D611" s="66"/>
      <c r="E611" s="66"/>
    </row>
    <row r="612" ht="15.75">
      <c r="A612" s="26"/>
    </row>
    <row r="613" ht="15.75">
      <c r="A613" s="26"/>
    </row>
    <row r="614" ht="15.75">
      <c r="A614" s="26"/>
    </row>
    <row r="615" ht="15.75">
      <c r="A615" s="26"/>
    </row>
    <row r="616" ht="15.75">
      <c r="A616" s="26"/>
    </row>
    <row r="617" ht="15.75">
      <c r="A617" s="32"/>
    </row>
    <row r="618" ht="15.75">
      <c r="A618" s="66"/>
    </row>
    <row r="619" spans="2:5" ht="15.75">
      <c r="B619" s="10"/>
      <c r="C619" s="10"/>
      <c r="D619" s="10"/>
      <c r="E619" s="10"/>
    </row>
    <row r="620" spans="2:5" ht="15.75">
      <c r="B620" s="8"/>
      <c r="C620" s="8"/>
      <c r="D620" s="8"/>
      <c r="E620" s="8"/>
    </row>
    <row r="626" ht="15.75">
      <c r="A626" s="10"/>
    </row>
    <row r="627" ht="15.75">
      <c r="A627" s="8"/>
    </row>
    <row r="628" spans="2:5" ht="15.75">
      <c r="B628" s="10"/>
      <c r="C628" s="10"/>
      <c r="D628" s="10"/>
      <c r="E628" s="10"/>
    </row>
    <row r="629" spans="2:5" ht="15.75">
      <c r="B629" s="8"/>
      <c r="C629" s="8"/>
      <c r="D629" s="8"/>
      <c r="E629" s="8"/>
    </row>
    <row r="635" ht="15.75">
      <c r="A635" s="10"/>
    </row>
    <row r="636" ht="15.75">
      <c r="A636" s="8"/>
    </row>
    <row r="637" spans="2:5" ht="15.75">
      <c r="B637" s="10"/>
      <c r="C637" s="10"/>
      <c r="D637" s="10"/>
      <c r="E637" s="10"/>
    </row>
    <row r="638" spans="2:5" ht="15.75">
      <c r="B638" s="8"/>
      <c r="C638" s="8"/>
      <c r="D638" s="8"/>
      <c r="E638" s="8"/>
    </row>
    <row r="644" ht="15.75">
      <c r="A644" s="10"/>
    </row>
    <row r="645" ht="15.75">
      <c r="A645" s="8"/>
    </row>
    <row r="646" spans="2:5" ht="15.75">
      <c r="B646" s="10"/>
      <c r="C646" s="10"/>
      <c r="D646" s="10"/>
      <c r="E646" s="10"/>
    </row>
    <row r="647" spans="2:5" ht="15.75">
      <c r="B647" s="8"/>
      <c r="C647" s="8"/>
      <c r="D647" s="8"/>
      <c r="E647" s="8"/>
    </row>
    <row r="653" ht="15.75">
      <c r="A653" s="10"/>
    </row>
    <row r="654" ht="15.75">
      <c r="A654" s="8"/>
    </row>
    <row r="658" spans="2:5" ht="15.75">
      <c r="B658" s="10"/>
      <c r="C658" s="10"/>
      <c r="D658" s="10"/>
      <c r="E658" s="10"/>
    </row>
    <row r="659" spans="2:5" ht="15.75">
      <c r="B659" s="8"/>
      <c r="C659" s="8"/>
      <c r="D659" s="8"/>
      <c r="E659" s="8"/>
    </row>
    <row r="665" ht="15.75">
      <c r="A665" s="10"/>
    </row>
    <row r="666" ht="15.75">
      <c r="A666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6" spans="2:5" ht="15.75">
      <c r="B706" s="10"/>
      <c r="C706" s="10"/>
      <c r="D706" s="10"/>
      <c r="E706" s="10"/>
    </row>
    <row r="707" spans="2:5" ht="15.75">
      <c r="B707" s="8"/>
      <c r="C707" s="8"/>
      <c r="D707" s="8"/>
      <c r="E707" s="8"/>
    </row>
    <row r="713" ht="15.75">
      <c r="A713" s="10"/>
    </row>
    <row r="714" ht="15.75">
      <c r="A714" s="8"/>
    </row>
    <row r="715" spans="2:5" ht="15.75">
      <c r="B715" s="10"/>
      <c r="C715" s="10"/>
      <c r="D715" s="10"/>
      <c r="E715" s="10"/>
    </row>
    <row r="716" spans="2:5" ht="15.75">
      <c r="B716" s="8"/>
      <c r="C716" s="8"/>
      <c r="D716" s="8"/>
      <c r="E716" s="8"/>
    </row>
    <row r="722" ht="15.75">
      <c r="A722" s="10"/>
    </row>
    <row r="723" ht="15.75">
      <c r="A723" s="8"/>
    </row>
    <row r="724" spans="2:5" ht="15.75">
      <c r="B724" s="10"/>
      <c r="C724" s="10"/>
      <c r="D724" s="10"/>
      <c r="E724" s="10"/>
    </row>
    <row r="725" spans="2:5" ht="15.75">
      <c r="B725" s="8"/>
      <c r="C725" s="8"/>
      <c r="D725" s="8"/>
      <c r="E725" s="8"/>
    </row>
    <row r="731" ht="15.75">
      <c r="A731" s="10"/>
    </row>
    <row r="732" ht="15.75">
      <c r="A732" s="8"/>
    </row>
    <row r="733" spans="2:5" ht="15.75">
      <c r="B733" s="10"/>
      <c r="C733" s="10"/>
      <c r="D733" s="10"/>
      <c r="E733" s="10"/>
    </row>
    <row r="734" spans="2:5" ht="15.75">
      <c r="B734" s="8"/>
      <c r="C734" s="8"/>
      <c r="D734" s="8"/>
      <c r="E734" s="8"/>
    </row>
    <row r="740" ht="15.75">
      <c r="A740" s="10"/>
    </row>
    <row r="741" ht="15.75">
      <c r="A741" s="8"/>
    </row>
    <row r="742" spans="2:5" ht="15.75">
      <c r="B742" s="10"/>
      <c r="C742" s="10"/>
      <c r="D742" s="10"/>
      <c r="E742" s="10"/>
    </row>
    <row r="743" spans="2:5" ht="15.75">
      <c r="B743" s="8"/>
      <c r="C743" s="8"/>
      <c r="D743" s="8"/>
      <c r="E743" s="8"/>
    </row>
    <row r="749" ht="15.75">
      <c r="A749" s="10"/>
    </row>
    <row r="750" ht="15.75">
      <c r="A750" s="8"/>
    </row>
    <row r="751" spans="2:5" ht="15.75">
      <c r="B751" s="10"/>
      <c r="C751" s="10"/>
      <c r="D751" s="10"/>
      <c r="E751" s="10"/>
    </row>
    <row r="752" spans="2:5" ht="15.75">
      <c r="B752" s="8"/>
      <c r="C752" s="8"/>
      <c r="D752" s="8"/>
      <c r="E752" s="8"/>
    </row>
    <row r="758" ht="15.75">
      <c r="A758" s="10"/>
    </row>
    <row r="759" ht="15.75">
      <c r="A759" s="8"/>
    </row>
    <row r="760" spans="2:5" ht="15.75">
      <c r="B760" s="10"/>
      <c r="C760" s="10"/>
      <c r="D760" s="10"/>
      <c r="E760" s="10"/>
    </row>
    <row r="761" spans="2:5" ht="15.75">
      <c r="B761" s="8"/>
      <c r="C761" s="8"/>
      <c r="D761" s="8"/>
      <c r="E761" s="8"/>
    </row>
    <row r="767" ht="15.75">
      <c r="A767" s="10"/>
    </row>
    <row r="768" ht="15.75">
      <c r="A768" s="8"/>
    </row>
    <row r="769" spans="2:5" ht="15.75">
      <c r="B769" s="10"/>
      <c r="C769" s="10"/>
      <c r="D769" s="10"/>
      <c r="E769" s="10"/>
    </row>
    <row r="770" spans="2:5" ht="15.75">
      <c r="B770" s="8"/>
      <c r="C770" s="8"/>
      <c r="D770" s="8"/>
      <c r="E770" s="8"/>
    </row>
    <row r="776" ht="15.75">
      <c r="A776" s="10"/>
    </row>
    <row r="777" ht="15.75">
      <c r="A777" s="8"/>
    </row>
    <row r="778" spans="2:5" ht="15.75">
      <c r="B778" s="10"/>
      <c r="C778" s="10"/>
      <c r="D778" s="10"/>
      <c r="E778" s="10"/>
    </row>
    <row r="779" spans="2:5" ht="15.75">
      <c r="B779" s="8"/>
      <c r="C779" s="8"/>
      <c r="D779" s="8"/>
      <c r="E779" s="8"/>
    </row>
    <row r="785" ht="15.75">
      <c r="A785" s="10"/>
    </row>
    <row r="786" ht="15.75">
      <c r="A786" s="8"/>
    </row>
    <row r="787" spans="2:5" ht="15.75">
      <c r="B787" s="10"/>
      <c r="C787" s="10"/>
      <c r="D787" s="10"/>
      <c r="E787" s="10"/>
    </row>
    <row r="788" spans="2:5" ht="15.75">
      <c r="B788" s="8"/>
      <c r="C788" s="8"/>
      <c r="D788" s="8"/>
      <c r="E788" s="8"/>
    </row>
    <row r="794" ht="15.75">
      <c r="A794" s="10"/>
    </row>
    <row r="795" ht="15.75">
      <c r="A795" s="8"/>
    </row>
    <row r="796" spans="2:5" ht="15.75">
      <c r="B796" s="10"/>
      <c r="C796" s="10"/>
      <c r="D796" s="10"/>
      <c r="E796" s="10"/>
    </row>
    <row r="797" spans="2:5" ht="15.75">
      <c r="B797" s="8"/>
      <c r="C797" s="8"/>
      <c r="D797" s="8"/>
      <c r="E797" s="8"/>
    </row>
    <row r="803" ht="15.75">
      <c r="A803" s="10"/>
    </row>
    <row r="804" ht="15.75">
      <c r="A804" s="8"/>
    </row>
    <row r="805" spans="2:5" ht="15.75">
      <c r="B805" s="10"/>
      <c r="C805" s="10"/>
      <c r="D805" s="10"/>
      <c r="E805" s="10"/>
    </row>
    <row r="806" spans="2:5" ht="15.75">
      <c r="B806" s="8"/>
      <c r="C806" s="8"/>
      <c r="D806" s="8"/>
      <c r="E806" s="8"/>
    </row>
    <row r="812" ht="15.75">
      <c r="A812" s="10"/>
    </row>
    <row r="813" ht="15.75">
      <c r="A813" s="8"/>
    </row>
    <row r="814" spans="2:5" ht="15.75">
      <c r="B814" s="10"/>
      <c r="C814" s="10"/>
      <c r="D814" s="10"/>
      <c r="E814" s="10"/>
    </row>
    <row r="815" spans="2:5" ht="15.75">
      <c r="B815" s="8"/>
      <c r="C815" s="8"/>
      <c r="D815" s="8"/>
      <c r="E815" s="8"/>
    </row>
    <row r="821" ht="15.75">
      <c r="A821" s="10"/>
    </row>
    <row r="822" ht="15.75">
      <c r="A822" s="8"/>
    </row>
    <row r="823" spans="2:5" ht="15.75">
      <c r="B823" s="10"/>
      <c r="C823" s="10"/>
      <c r="D823" s="10"/>
      <c r="E823" s="10"/>
    </row>
    <row r="824" spans="2:5" ht="15.75">
      <c r="B824" s="8"/>
      <c r="C824" s="8"/>
      <c r="D824" s="8"/>
      <c r="E824" s="8"/>
    </row>
    <row r="830" ht="15.75">
      <c r="A830" s="10"/>
    </row>
    <row r="831" ht="15.75">
      <c r="A831" s="8"/>
    </row>
    <row r="835" spans="2:5" ht="15.75">
      <c r="B835" s="10"/>
      <c r="C835" s="10"/>
      <c r="D835" s="10"/>
      <c r="E835" s="10"/>
    </row>
    <row r="836" spans="2:5" ht="15.75">
      <c r="B836" s="8"/>
      <c r="C836" s="8"/>
      <c r="D836" s="8"/>
      <c r="E836" s="8"/>
    </row>
    <row r="842" ht="15.75">
      <c r="A842" s="10"/>
    </row>
    <row r="843" ht="15.75">
      <c r="A843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8" spans="2:5" ht="15.75">
      <c r="B858" s="10"/>
      <c r="C858" s="10"/>
      <c r="D858" s="10"/>
      <c r="E858" s="10"/>
    </row>
    <row r="859" spans="2:5" ht="15.75">
      <c r="B859" s="8"/>
      <c r="C859" s="8"/>
      <c r="D859" s="8"/>
      <c r="E859" s="8"/>
    </row>
    <row r="865" ht="15.75">
      <c r="A865" s="10"/>
    </row>
    <row r="866" ht="15.75">
      <c r="A866" s="8"/>
    </row>
    <row r="870" spans="2:5" ht="15.75">
      <c r="B870" s="10"/>
      <c r="C870" s="10"/>
      <c r="D870" s="10"/>
      <c r="E870" s="10"/>
    </row>
    <row r="871" spans="2:5" ht="15.75">
      <c r="B871" s="8"/>
      <c r="C871" s="8"/>
      <c r="D871" s="8"/>
      <c r="E871" s="8"/>
    </row>
    <row r="877" ht="15.75">
      <c r="A877" s="10"/>
    </row>
    <row r="878" ht="15.75">
      <c r="A878" s="8"/>
    </row>
    <row r="882" spans="2:5" ht="15.75">
      <c r="B882" s="10"/>
      <c r="C882" s="10"/>
      <c r="D882" s="10"/>
      <c r="E882" s="10"/>
    </row>
    <row r="883" spans="2:5" ht="15.75">
      <c r="B883" s="8"/>
      <c r="C883" s="8"/>
      <c r="D883" s="8"/>
      <c r="E883" s="8"/>
    </row>
    <row r="889" ht="15.75">
      <c r="A889" s="10"/>
    </row>
    <row r="890" ht="15.75">
      <c r="A890" s="8"/>
    </row>
    <row r="894" spans="2:5" ht="15.75">
      <c r="B894" s="10"/>
      <c r="C894" s="10"/>
      <c r="D894" s="10"/>
      <c r="E894" s="10"/>
    </row>
    <row r="895" spans="2:5" ht="15.75">
      <c r="B895" s="8"/>
      <c r="C895" s="8"/>
      <c r="D895" s="8"/>
      <c r="E895" s="8"/>
    </row>
    <row r="901" ht="15.75">
      <c r="A901" s="10"/>
    </row>
    <row r="902" ht="15.75">
      <c r="A902" s="8"/>
    </row>
    <row r="906" spans="2:5" ht="15.75">
      <c r="B906" s="10"/>
      <c r="C906" s="10"/>
      <c r="D906" s="10"/>
      <c r="E906" s="10"/>
    </row>
    <row r="907" spans="2:5" ht="15.75">
      <c r="B907" s="8"/>
      <c r="C907" s="8"/>
      <c r="D907" s="8"/>
      <c r="E907" s="8"/>
    </row>
    <row r="913" ht="15.75">
      <c r="A913" s="10"/>
    </row>
    <row r="914" ht="15.75">
      <c r="A914" s="8"/>
    </row>
    <row r="918" spans="2:5" ht="15.75">
      <c r="B918" s="10"/>
      <c r="C918" s="10"/>
      <c r="D918" s="10"/>
      <c r="E918" s="10"/>
    </row>
    <row r="919" spans="2:5" ht="15.75">
      <c r="B919" s="8"/>
      <c r="C919" s="8"/>
      <c r="D919" s="8"/>
      <c r="E919" s="8"/>
    </row>
    <row r="925" ht="15.75">
      <c r="A925" s="10"/>
    </row>
    <row r="926" ht="15.75">
      <c r="A926" s="8"/>
    </row>
    <row r="929" spans="2:5" ht="15.75">
      <c r="B929" s="10"/>
      <c r="C929" s="10"/>
      <c r="D929" s="10"/>
      <c r="E929" s="10"/>
    </row>
    <row r="930" spans="2:5" ht="15.75">
      <c r="B930" s="8"/>
      <c r="C930" s="8"/>
      <c r="D930" s="8"/>
      <c r="E930" s="8"/>
    </row>
    <row r="936" ht="15.75">
      <c r="A936" s="10"/>
    </row>
    <row r="937" ht="15.75">
      <c r="A937" s="8"/>
    </row>
    <row r="940" spans="2:5" ht="15.75">
      <c r="B940" s="10"/>
      <c r="C940" s="10"/>
      <c r="D940" s="10"/>
      <c r="E940" s="10"/>
    </row>
    <row r="941" spans="2:5" ht="15.75">
      <c r="B941" s="8"/>
      <c r="C941" s="8"/>
      <c r="D941" s="8"/>
      <c r="E941" s="8"/>
    </row>
    <row r="947" ht="15.75">
      <c r="A947" s="10"/>
    </row>
    <row r="948" ht="15.75">
      <c r="A948" s="8"/>
    </row>
    <row r="951" spans="2:5" ht="15.75">
      <c r="B951" s="10"/>
      <c r="C951" s="10"/>
      <c r="D951" s="10"/>
      <c r="E951" s="10"/>
    </row>
    <row r="952" spans="2:5" ht="15.75">
      <c r="B952" s="8"/>
      <c r="C952" s="8"/>
      <c r="D952" s="8"/>
      <c r="E952" s="8"/>
    </row>
    <row r="958" ht="15.75">
      <c r="A958" s="10"/>
    </row>
    <row r="959" ht="15.75">
      <c r="A959" s="8"/>
    </row>
    <row r="963" spans="2:5" ht="15.75">
      <c r="B963" s="10"/>
      <c r="C963" s="10"/>
      <c r="D963" s="10"/>
      <c r="E963" s="10"/>
    </row>
    <row r="964" spans="2:5" ht="15.75">
      <c r="B964" s="8"/>
      <c r="C964" s="8"/>
      <c r="D964" s="8"/>
      <c r="E964" s="8"/>
    </row>
    <row r="970" ht="15.75">
      <c r="A970" s="10"/>
    </row>
    <row r="971" ht="15.75">
      <c r="A971" s="8"/>
    </row>
    <row r="975" spans="2:5" ht="15.75">
      <c r="B975" s="10"/>
      <c r="C975" s="10"/>
      <c r="D975" s="10"/>
      <c r="E975" s="10"/>
    </row>
    <row r="976" spans="2:5" ht="15.75">
      <c r="B976" s="8"/>
      <c r="C976" s="8"/>
      <c r="D976" s="8"/>
      <c r="E976" s="8"/>
    </row>
    <row r="982" ht="15.75">
      <c r="A982" s="10"/>
    </row>
    <row r="983" ht="15.75">
      <c r="A983" s="8"/>
    </row>
    <row r="987" spans="2:5" ht="15.75">
      <c r="B987" s="10"/>
      <c r="C987" s="10"/>
      <c r="D987" s="10"/>
      <c r="E987" s="10"/>
    </row>
    <row r="988" spans="2:5" ht="15.75">
      <c r="B988" s="8"/>
      <c r="C988" s="8"/>
      <c r="D988" s="8"/>
      <c r="E988" s="8"/>
    </row>
    <row r="994" ht="15.75">
      <c r="A994" s="10"/>
    </row>
    <row r="995" ht="15.75">
      <c r="A995" s="8"/>
    </row>
    <row r="996" spans="2:5" ht="15.75">
      <c r="B996" s="10"/>
      <c r="C996" s="10"/>
      <c r="D996" s="10"/>
      <c r="E996" s="10"/>
    </row>
    <row r="997" spans="2:5" ht="15.75">
      <c r="B997" s="8"/>
      <c r="C997" s="8"/>
      <c r="D997" s="8"/>
      <c r="E997" s="8"/>
    </row>
    <row r="1003" ht="15.75">
      <c r="A1003" s="10"/>
    </row>
    <row r="1004" ht="15.75">
      <c r="A1004" s="8"/>
    </row>
    <row r="1007" spans="2:5" ht="15.75">
      <c r="B1007" s="10"/>
      <c r="C1007" s="10"/>
      <c r="D1007" s="10"/>
      <c r="E1007" s="10"/>
    </row>
    <row r="1008" spans="2:5" ht="15.75">
      <c r="B1008" s="8"/>
      <c r="C1008" s="8"/>
      <c r="D1008" s="8"/>
      <c r="E1008" s="8"/>
    </row>
    <row r="1014" ht="15.75">
      <c r="A1014" s="10"/>
    </row>
    <row r="1015" ht="15.75">
      <c r="A1015" s="8"/>
    </row>
    <row r="1019" spans="2:5" ht="15.75">
      <c r="B1019" s="10"/>
      <c r="C1019" s="10"/>
      <c r="D1019" s="10"/>
      <c r="E1019" s="10"/>
    </row>
    <row r="1020" spans="2:5" ht="15.75">
      <c r="B1020" s="8"/>
      <c r="C1020" s="8"/>
      <c r="D1020" s="8"/>
      <c r="E1020" s="8"/>
    </row>
    <row r="1026" ht="15.75">
      <c r="A1026" s="10"/>
    </row>
    <row r="1027" ht="15.75">
      <c r="A1027" s="8"/>
    </row>
    <row r="1031" spans="2:5" ht="15.75">
      <c r="B1031" s="10"/>
      <c r="C1031" s="10"/>
      <c r="D1031" s="10"/>
      <c r="E1031" s="10"/>
    </row>
    <row r="1032" spans="2:5" ht="15.75">
      <c r="B1032" s="8"/>
      <c r="C1032" s="8"/>
      <c r="D1032" s="8"/>
      <c r="E1032" s="8"/>
    </row>
    <row r="1038" ht="15.75">
      <c r="A1038" s="10"/>
    </row>
    <row r="1039" ht="15.75">
      <c r="A1039" s="8"/>
    </row>
    <row r="1043" spans="2:5" ht="15.75">
      <c r="B1043" s="10"/>
      <c r="C1043" s="10"/>
      <c r="D1043" s="10"/>
      <c r="E1043" s="10"/>
    </row>
    <row r="1044" spans="2:5" ht="15.75">
      <c r="B1044" s="8"/>
      <c r="C1044" s="8"/>
      <c r="D1044" s="8"/>
      <c r="E1044" s="8"/>
    </row>
    <row r="1050" ht="15.75">
      <c r="A1050" s="10"/>
    </row>
    <row r="1051" ht="15.75">
      <c r="A1051" s="8"/>
    </row>
    <row r="1055" spans="2:5" ht="15.75">
      <c r="B1055" s="10"/>
      <c r="C1055" s="10"/>
      <c r="D1055" s="10"/>
      <c r="E1055" s="10"/>
    </row>
    <row r="1062" ht="15.75">
      <c r="A1062" s="10"/>
    </row>
    <row r="1067" spans="2:5" ht="15.75">
      <c r="B1067" s="10"/>
      <c r="C1067" s="10"/>
      <c r="D1067" s="10"/>
      <c r="E1067" s="10"/>
    </row>
    <row r="1074" ht="15.75">
      <c r="A1074" s="10"/>
    </row>
    <row r="1079" spans="2:5" ht="15.75">
      <c r="B1079" s="10"/>
      <c r="C1079" s="10"/>
      <c r="D1079" s="10"/>
      <c r="E1079" s="10"/>
    </row>
    <row r="1086" ht="15.75">
      <c r="A1086" s="10"/>
    </row>
    <row r="1091" spans="2:5" ht="15.75">
      <c r="B1091" s="10"/>
      <c r="C1091" s="10"/>
      <c r="D1091" s="10"/>
      <c r="E1091" s="10"/>
    </row>
    <row r="1098" ht="15.75">
      <c r="A1098" s="10"/>
    </row>
    <row r="1099" spans="2:5" ht="15.75">
      <c r="B1099" s="10"/>
      <c r="C1099" s="10"/>
      <c r="D1099" s="10"/>
      <c r="E1099" s="10"/>
    </row>
    <row r="1106" ht="15.75">
      <c r="A1106" s="10"/>
    </row>
    <row r="1111" spans="2:5" ht="15.75">
      <c r="B1111" s="10"/>
      <c r="C1111" s="10"/>
      <c r="D1111" s="10"/>
      <c r="E1111" s="10"/>
    </row>
    <row r="1118" ht="15.75">
      <c r="A1118" s="10"/>
    </row>
    <row r="1123" spans="2:5" ht="15.75">
      <c r="B1123" s="10"/>
      <c r="C1123" s="10"/>
      <c r="D1123" s="10"/>
      <c r="E1123" s="10"/>
    </row>
    <row r="1130" ht="15.75">
      <c r="A1130" s="10"/>
    </row>
    <row r="1155" spans="2:5" ht="15.75">
      <c r="B1155" s="10"/>
      <c r="C1155" s="10"/>
      <c r="D1155" s="10"/>
      <c r="E1155" s="10"/>
    </row>
    <row r="1156" spans="2:5" ht="15.75">
      <c r="B1156" s="8"/>
      <c r="C1156" s="8"/>
      <c r="D1156" s="8"/>
      <c r="E1156" s="8"/>
    </row>
    <row r="1162" ht="15.75">
      <c r="A1162" s="10"/>
    </row>
    <row r="1163" ht="15.75">
      <c r="A1163" s="8"/>
    </row>
    <row r="1167" spans="2:5" ht="15.75">
      <c r="B1167" s="10"/>
      <c r="C1167" s="10"/>
      <c r="D1167" s="10"/>
      <c r="E1167" s="10"/>
    </row>
    <row r="1168" spans="2:5" ht="15.75">
      <c r="B1168" s="8"/>
      <c r="C1168" s="8"/>
      <c r="D1168" s="8"/>
      <c r="E1168" s="8"/>
    </row>
    <row r="1174" ht="15.75">
      <c r="A1174" s="10"/>
    </row>
    <row r="1175" ht="15.75">
      <c r="A1175" s="8"/>
    </row>
    <row r="1179" spans="2:5" ht="15.75">
      <c r="B1179" s="10"/>
      <c r="C1179" s="10"/>
      <c r="D1179" s="10"/>
      <c r="E1179" s="10"/>
    </row>
    <row r="1186" ht="15.75">
      <c r="A1186" s="10"/>
    </row>
    <row r="1192" spans="2:5" ht="15.75">
      <c r="B1192" s="8"/>
      <c r="C1192" s="8"/>
      <c r="D1192" s="8"/>
      <c r="E1192" s="8"/>
    </row>
    <row r="1193" spans="2:5" ht="15.75">
      <c r="B1193" s="8"/>
      <c r="C1193" s="8"/>
      <c r="D1193" s="8"/>
      <c r="E1193" s="8"/>
    </row>
    <row r="1194" spans="2:5" ht="15.75">
      <c r="B1194" s="8"/>
      <c r="C1194" s="8"/>
      <c r="D1194" s="8"/>
      <c r="E1194" s="8"/>
    </row>
    <row r="1195" spans="2:5" ht="15.75">
      <c r="B1195" s="8"/>
      <c r="C1195" s="8"/>
      <c r="D1195" s="8"/>
      <c r="E1195" s="8"/>
    </row>
    <row r="1196" spans="2:5" ht="15.75">
      <c r="B1196" s="8"/>
      <c r="C1196" s="8"/>
      <c r="D1196" s="8"/>
      <c r="E1196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14" spans="2:5" ht="15.75">
      <c r="B1214" s="10"/>
      <c r="C1214" s="10"/>
      <c r="D1214" s="10"/>
      <c r="E1214" s="10"/>
    </row>
    <row r="1215" spans="2:5" ht="15.75">
      <c r="B1215" s="8"/>
      <c r="C1215" s="8"/>
      <c r="D1215" s="8"/>
      <c r="E1215" s="8"/>
    </row>
    <row r="1219" spans="2:5" ht="15.75">
      <c r="B1219" s="10"/>
      <c r="C1219" s="10"/>
      <c r="D1219" s="10"/>
      <c r="E1219" s="10"/>
    </row>
    <row r="1220" spans="2:5" ht="15.75">
      <c r="B1220" s="10"/>
      <c r="C1220" s="10"/>
      <c r="D1220" s="10"/>
      <c r="E1220" s="10"/>
    </row>
    <row r="1221" ht="15.75">
      <c r="A1221" s="10"/>
    </row>
    <row r="1222" ht="15.75">
      <c r="A1222" s="8"/>
    </row>
    <row r="1224" spans="2:5" ht="15.75">
      <c r="B1224" s="10"/>
      <c r="C1224" s="10"/>
      <c r="D1224" s="10"/>
      <c r="E1224" s="10"/>
    </row>
    <row r="1226" ht="15.75">
      <c r="A1226" s="10"/>
    </row>
    <row r="1227" ht="15.75">
      <c r="A1227" s="10"/>
    </row>
    <row r="1229" spans="2:5" ht="15.75">
      <c r="B1229" s="10"/>
      <c r="C1229" s="10"/>
      <c r="D1229" s="10"/>
      <c r="E1229" s="10"/>
    </row>
    <row r="1231" ht="15.75">
      <c r="A1231" s="10"/>
    </row>
    <row r="1236" spans="1:5" ht="15.75">
      <c r="A1236" s="10"/>
      <c r="B1236" s="10"/>
      <c r="C1236" s="10"/>
      <c r="D1236" s="10"/>
      <c r="E1236" s="10"/>
    </row>
    <row r="1241" spans="2:5" ht="15.75">
      <c r="B1241" s="10"/>
      <c r="C1241" s="10"/>
      <c r="D1241" s="10"/>
      <c r="E1241" s="10"/>
    </row>
    <row r="1243" ht="15.75">
      <c r="A1243" s="10"/>
    </row>
    <row r="1248" ht="15.75">
      <c r="A1248" s="10"/>
    </row>
    <row r="1250" spans="2:5" ht="15.75">
      <c r="B1250" s="10"/>
      <c r="C1250" s="10"/>
      <c r="D1250" s="10"/>
      <c r="E1250" s="10"/>
    </row>
    <row r="1257" spans="1:5" ht="15.75">
      <c r="A1257" s="10"/>
      <c r="B1257" s="10"/>
      <c r="C1257" s="10"/>
      <c r="D1257" s="10"/>
      <c r="E1257" s="10"/>
    </row>
    <row r="1258" spans="2:5" ht="15.75">
      <c r="B1258" s="8"/>
      <c r="C1258" s="8"/>
      <c r="D1258" s="8"/>
      <c r="E1258" s="8"/>
    </row>
    <row r="1262" spans="2:5" ht="15.75">
      <c r="B1262" s="10"/>
      <c r="C1262" s="10"/>
      <c r="D1262" s="10"/>
      <c r="E1262" s="10"/>
    </row>
    <row r="1263" spans="2:5" ht="15.75">
      <c r="B1263" s="8"/>
      <c r="C1263" s="8"/>
      <c r="D1263" s="8"/>
      <c r="E1263" s="8"/>
    </row>
    <row r="1264" ht="15.75">
      <c r="A1264" s="10"/>
    </row>
    <row r="1265" ht="15.75">
      <c r="A1265" s="8"/>
    </row>
    <row r="1267" spans="2:5" ht="15.75">
      <c r="B1267" s="10"/>
      <c r="C1267" s="10"/>
      <c r="D1267" s="10"/>
      <c r="E1267" s="10"/>
    </row>
    <row r="1268" spans="2:5" ht="15.75">
      <c r="B1268" s="8"/>
      <c r="C1268" s="8"/>
      <c r="D1268" s="8"/>
      <c r="E1268" s="8"/>
    </row>
    <row r="1269" ht="15.75">
      <c r="A1269" s="10"/>
    </row>
    <row r="1270" ht="15.75">
      <c r="A1270" s="8"/>
    </row>
    <row r="1272" spans="2:5" ht="15.75">
      <c r="B1272" s="10"/>
      <c r="C1272" s="10"/>
      <c r="D1272" s="10"/>
      <c r="E1272" s="10"/>
    </row>
    <row r="1274" ht="15.75">
      <c r="A1274" s="10"/>
    </row>
    <row r="1275" ht="15.75">
      <c r="A1275" s="8"/>
    </row>
    <row r="1279" ht="15.75">
      <c r="A1279" s="10"/>
    </row>
    <row r="1327" spans="2:5" ht="15.75">
      <c r="B1327" s="8"/>
      <c r="C1327" s="8"/>
      <c r="D1327" s="8"/>
      <c r="E1327" s="8"/>
    </row>
    <row r="1334" ht="15.75">
      <c r="A1334" s="8"/>
    </row>
    <row r="1407" spans="2:5" ht="15.75">
      <c r="B1407" s="118"/>
      <c r="C1407" s="118"/>
      <c r="D1407" s="118"/>
      <c r="E1407" s="118"/>
    </row>
    <row r="1408" spans="2:5" ht="15.75">
      <c r="B1408" s="118"/>
      <c r="C1408" s="118"/>
      <c r="D1408" s="118"/>
      <c r="E1408" s="118"/>
    </row>
    <row r="1409" spans="2:5" ht="15.75">
      <c r="B1409" s="118"/>
      <c r="C1409" s="118"/>
      <c r="D1409" s="118"/>
      <c r="E1409" s="118"/>
    </row>
    <row r="1410" spans="2:5" ht="15.75">
      <c r="B1410" s="118"/>
      <c r="C1410" s="118"/>
      <c r="D1410" s="118"/>
      <c r="E1410" s="118"/>
    </row>
    <row r="1411" spans="2:5" ht="15.75">
      <c r="B1411" s="118"/>
      <c r="C1411" s="118"/>
      <c r="D1411" s="118"/>
      <c r="E1411" s="118"/>
    </row>
    <row r="1412" spans="2:5" ht="15.75">
      <c r="B1412" s="118"/>
      <c r="C1412" s="118"/>
      <c r="D1412" s="118"/>
      <c r="E1412" s="118"/>
    </row>
    <row r="1413" spans="2:5" ht="15.75">
      <c r="B1413" s="118"/>
      <c r="C1413" s="118"/>
      <c r="D1413" s="118"/>
      <c r="E1413" s="118"/>
    </row>
    <row r="1414" spans="1:5" ht="15.75">
      <c r="A1414" s="118"/>
      <c r="B1414" s="118"/>
      <c r="C1414" s="118"/>
      <c r="D1414" s="118"/>
      <c r="E1414" s="118"/>
    </row>
    <row r="1415" spans="1:5" ht="15.75">
      <c r="A1415" s="118"/>
      <c r="B1415" s="118"/>
      <c r="C1415" s="118"/>
      <c r="D1415" s="118"/>
      <c r="E1415" s="118"/>
    </row>
    <row r="1416" spans="1:5" ht="15.75">
      <c r="A1416" s="118"/>
      <c r="B1416" s="118"/>
      <c r="C1416" s="118"/>
      <c r="D1416" s="118"/>
      <c r="E1416" s="118"/>
    </row>
    <row r="1417" spans="1:5" ht="15.75">
      <c r="A1417" s="118"/>
      <c r="B1417" s="118"/>
      <c r="C1417" s="118"/>
      <c r="D1417" s="118"/>
      <c r="E1417" s="118"/>
    </row>
    <row r="1418" ht="15.75">
      <c r="A1418" s="118"/>
    </row>
    <row r="1419" ht="15.75">
      <c r="A1419" s="118"/>
    </row>
    <row r="1420" spans="1:5" ht="15.75">
      <c r="A1420" s="118"/>
      <c r="B1420" s="8"/>
      <c r="C1420" s="8"/>
      <c r="D1420" s="8"/>
      <c r="E1420" s="8"/>
    </row>
    <row r="1421" ht="15.75">
      <c r="A1421" s="118"/>
    </row>
    <row r="1422" spans="1:5" ht="15.75">
      <c r="A1422" s="118"/>
      <c r="B1422" s="8"/>
      <c r="C1422" s="8"/>
      <c r="D1422" s="8"/>
      <c r="E1422" s="8"/>
    </row>
    <row r="1423" ht="15.75">
      <c r="A1423" s="118"/>
    </row>
    <row r="1424" spans="1:5" ht="15.75">
      <c r="A1424" s="118"/>
      <c r="B1424" s="8"/>
      <c r="C1424" s="8"/>
      <c r="D1424" s="8"/>
      <c r="E1424" s="8"/>
    </row>
    <row r="1427" ht="15.75">
      <c r="A1427" s="8"/>
    </row>
    <row r="1429" ht="15.75">
      <c r="A1429" s="8"/>
    </row>
    <row r="1431" ht="15.75">
      <c r="A1431" s="8"/>
    </row>
  </sheetData>
  <sheetProtection/>
  <mergeCells count="6">
    <mergeCell ref="A6:F6"/>
    <mergeCell ref="A7:F7"/>
    <mergeCell ref="C1:E1"/>
    <mergeCell ref="C2:E2"/>
    <mergeCell ref="C3:E3"/>
    <mergeCell ref="C4:O4"/>
  </mergeCells>
  <printOptions/>
  <pageMargins left="0.55" right="0.22" top="0.55" bottom="0.5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8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6" ht="15.75">
      <c r="C1" s="348" t="s">
        <v>606</v>
      </c>
      <c r="D1" s="348"/>
      <c r="E1" s="348"/>
      <c r="F1" s="348"/>
    </row>
    <row r="2" spans="3:6" ht="15.75">
      <c r="C2" s="348" t="s">
        <v>688</v>
      </c>
      <c r="D2" s="348"/>
      <c r="E2" s="348"/>
      <c r="F2" s="348"/>
    </row>
    <row r="3" spans="3:6" ht="15.75">
      <c r="C3" s="348" t="s">
        <v>730</v>
      </c>
      <c r="D3" s="348"/>
      <c r="E3" s="348"/>
      <c r="F3" s="348"/>
    </row>
    <row r="4" spans="1:6" ht="15.75" customHeight="1">
      <c r="A4" s="183"/>
      <c r="B4" s="183"/>
      <c r="C4" s="348" t="s">
        <v>731</v>
      </c>
      <c r="D4" s="348"/>
      <c r="E4" s="348"/>
      <c r="F4" s="348"/>
    </row>
    <row r="6" spans="1:6" ht="16.5">
      <c r="A6" s="181" t="s">
        <v>718</v>
      </c>
      <c r="B6" s="180"/>
      <c r="C6" s="180"/>
      <c r="D6" s="180"/>
      <c r="E6" s="180"/>
      <c r="F6" s="180"/>
    </row>
    <row r="7" spans="1:6" ht="16.5">
      <c r="A7" s="181" t="s">
        <v>719</v>
      </c>
      <c r="B7" s="180"/>
      <c r="C7" s="180"/>
      <c r="D7" s="180"/>
      <c r="E7" s="180"/>
      <c r="F7" s="180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184" t="s">
        <v>693</v>
      </c>
    </row>
    <row r="10" spans="1:6" ht="15.75">
      <c r="A10" s="169" t="s">
        <v>712</v>
      </c>
      <c r="B10" s="170" t="s">
        <v>711</v>
      </c>
      <c r="C10" s="171"/>
      <c r="D10" s="171"/>
      <c r="E10" s="171"/>
      <c r="F10" s="185">
        <f>F11+F22+F24+F31+F35+F45+F48+F66+F71+F75</f>
        <v>8583.5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186">
        <f>F12+F15+F18+F20</f>
        <v>4643.9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86">
        <f>F13+F14</f>
        <v>4637.4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87">
        <v>4637.4</v>
      </c>
    </row>
    <row r="14" spans="1:6" ht="31.5" hidden="1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87"/>
    </row>
    <row r="15" spans="1:6" ht="15" customHeight="1" hidden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86">
        <f>F16</f>
        <v>0</v>
      </c>
    </row>
    <row r="16" spans="1:6" ht="15" customHeight="1" hidden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87">
        <f>F17</f>
        <v>0</v>
      </c>
    </row>
    <row r="17" spans="1:6" ht="15" customHeight="1" hidden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87"/>
    </row>
    <row r="18" spans="1:6" ht="15.75" hidden="1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86">
        <f>F19</f>
        <v>0</v>
      </c>
    </row>
    <row r="19" spans="1:6" ht="15.75" hidden="1">
      <c r="A19" s="160"/>
      <c r="B19" s="155" t="s">
        <v>467</v>
      </c>
      <c r="C19" s="27" t="s">
        <v>526</v>
      </c>
      <c r="D19" s="27" t="s">
        <v>466</v>
      </c>
      <c r="E19" s="27">
        <v>184</v>
      </c>
      <c r="F19" s="187"/>
    </row>
    <row r="20" spans="1:6" ht="15.75">
      <c r="A20" s="160"/>
      <c r="B20" s="155" t="s">
        <v>399</v>
      </c>
      <c r="C20" s="27" t="s">
        <v>453</v>
      </c>
      <c r="D20" s="27" t="s">
        <v>21</v>
      </c>
      <c r="E20" s="27" t="s">
        <v>723</v>
      </c>
      <c r="F20" s="186">
        <f>F21</f>
        <v>6.5</v>
      </c>
    </row>
    <row r="21" spans="1:6" ht="15.75">
      <c r="A21" s="160"/>
      <c r="B21" s="155" t="s">
        <v>399</v>
      </c>
      <c r="C21" s="27" t="s">
        <v>453</v>
      </c>
      <c r="D21" s="27" t="s">
        <v>724</v>
      </c>
      <c r="E21" s="27" t="s">
        <v>725</v>
      </c>
      <c r="F21" s="187">
        <v>6.5</v>
      </c>
    </row>
    <row r="22" spans="1:6" ht="15.75">
      <c r="A22" s="160"/>
      <c r="B22" s="156" t="s">
        <v>415</v>
      </c>
      <c r="C22" s="18" t="s">
        <v>457</v>
      </c>
      <c r="D22" s="18" t="s">
        <v>11</v>
      </c>
      <c r="E22" s="18" t="s">
        <v>12</v>
      </c>
      <c r="F22" s="186">
        <f>F23+F26</f>
        <v>149.3</v>
      </c>
    </row>
    <row r="23" spans="1:6" ht="31.5">
      <c r="A23" s="160"/>
      <c r="B23" s="155" t="s">
        <v>720</v>
      </c>
      <c r="C23" s="27" t="s">
        <v>458</v>
      </c>
      <c r="D23" s="27" t="s">
        <v>721</v>
      </c>
      <c r="E23" s="27" t="s">
        <v>722</v>
      </c>
      <c r="F23" s="187">
        <v>149.3</v>
      </c>
    </row>
    <row r="24" spans="1:6" s="167" customFormat="1" ht="31.5" hidden="1">
      <c r="A24" s="164"/>
      <c r="B24" s="156" t="s">
        <v>233</v>
      </c>
      <c r="C24" s="18" t="s">
        <v>234</v>
      </c>
      <c r="D24" s="18" t="s">
        <v>11</v>
      </c>
      <c r="E24" s="18" t="s">
        <v>12</v>
      </c>
      <c r="F24" s="186">
        <f>F25+F28</f>
        <v>0</v>
      </c>
    </row>
    <row r="25" spans="1:6" ht="29.25" customHeight="1" hidden="1">
      <c r="A25" s="159"/>
      <c r="B25" s="154" t="s">
        <v>468</v>
      </c>
      <c r="C25" s="27" t="s">
        <v>527</v>
      </c>
      <c r="D25" s="27" t="s">
        <v>11</v>
      </c>
      <c r="E25" s="27" t="s">
        <v>12</v>
      </c>
      <c r="F25" s="187">
        <f>F26</f>
        <v>0</v>
      </c>
    </row>
    <row r="26" spans="1:6" ht="28.5" customHeight="1" hidden="1">
      <c r="A26" s="159"/>
      <c r="B26" s="154" t="s">
        <v>469</v>
      </c>
      <c r="C26" s="27" t="s">
        <v>527</v>
      </c>
      <c r="D26" s="27" t="s">
        <v>470</v>
      </c>
      <c r="E26" s="27" t="s">
        <v>12</v>
      </c>
      <c r="F26" s="187">
        <f>F27</f>
        <v>0</v>
      </c>
    </row>
    <row r="27" spans="1:6" ht="47.25" hidden="1">
      <c r="A27" s="159"/>
      <c r="B27" s="154" t="s">
        <v>471</v>
      </c>
      <c r="C27" s="27" t="s">
        <v>527</v>
      </c>
      <c r="D27" s="27" t="s">
        <v>470</v>
      </c>
      <c r="E27" s="27">
        <v>260</v>
      </c>
      <c r="F27" s="187"/>
    </row>
    <row r="28" spans="1:6" ht="15.75" hidden="1">
      <c r="A28" s="162"/>
      <c r="B28" s="152" t="s">
        <v>235</v>
      </c>
      <c r="C28" s="13" t="s">
        <v>236</v>
      </c>
      <c r="D28" s="13" t="s">
        <v>11</v>
      </c>
      <c r="E28" s="13" t="s">
        <v>12</v>
      </c>
      <c r="F28" s="187">
        <f>F29</f>
        <v>0</v>
      </c>
    </row>
    <row r="29" spans="1:6" ht="15.75" hidden="1">
      <c r="A29" s="162"/>
      <c r="B29" s="152" t="s">
        <v>237</v>
      </c>
      <c r="C29" s="13" t="s">
        <v>236</v>
      </c>
      <c r="D29" s="13" t="s">
        <v>239</v>
      </c>
      <c r="E29" s="13" t="s">
        <v>12</v>
      </c>
      <c r="F29" s="187">
        <f>F30</f>
        <v>0</v>
      </c>
    </row>
    <row r="30" spans="1:6" ht="36.75" customHeight="1" hidden="1">
      <c r="A30" s="162"/>
      <c r="B30" s="152" t="s">
        <v>240</v>
      </c>
      <c r="C30" s="13" t="s">
        <v>236</v>
      </c>
      <c r="D30" s="13" t="s">
        <v>239</v>
      </c>
      <c r="E30" s="13" t="s">
        <v>241</v>
      </c>
      <c r="F30" s="187"/>
    </row>
    <row r="31" spans="1:6" ht="18.75" customHeight="1">
      <c r="A31" s="160"/>
      <c r="B31" s="173" t="s">
        <v>408</v>
      </c>
      <c r="C31" s="52" t="s">
        <v>454</v>
      </c>
      <c r="D31" s="52" t="s">
        <v>11</v>
      </c>
      <c r="E31" s="52" t="s">
        <v>12</v>
      </c>
      <c r="F31" s="186">
        <f>F32</f>
        <v>100</v>
      </c>
    </row>
    <row r="32" spans="1:6" ht="19.5" customHeight="1">
      <c r="A32" s="161"/>
      <c r="B32" s="154" t="s">
        <v>476</v>
      </c>
      <c r="C32" s="27" t="s">
        <v>529</v>
      </c>
      <c r="D32" s="27" t="s">
        <v>11</v>
      </c>
      <c r="E32" s="27" t="s">
        <v>12</v>
      </c>
      <c r="F32" s="187">
        <f>F33</f>
        <v>100</v>
      </c>
    </row>
    <row r="33" spans="1:6" ht="19.5" customHeight="1">
      <c r="A33" s="160"/>
      <c r="B33" s="154" t="s">
        <v>477</v>
      </c>
      <c r="C33" s="27" t="s">
        <v>529</v>
      </c>
      <c r="D33" s="27" t="s">
        <v>478</v>
      </c>
      <c r="E33" s="27" t="s">
        <v>12</v>
      </c>
      <c r="F33" s="187">
        <f>F34</f>
        <v>100</v>
      </c>
    </row>
    <row r="34" spans="1:6" ht="19.5" customHeight="1">
      <c r="A34" s="160"/>
      <c r="B34" s="154" t="s">
        <v>479</v>
      </c>
      <c r="C34" s="27" t="s">
        <v>529</v>
      </c>
      <c r="D34" s="27" t="s">
        <v>478</v>
      </c>
      <c r="E34" s="27">
        <v>382</v>
      </c>
      <c r="F34" s="187">
        <v>100</v>
      </c>
    </row>
    <row r="35" spans="1:6" ht="15.75">
      <c r="A35" s="159"/>
      <c r="B35" s="158" t="s">
        <v>516</v>
      </c>
      <c r="C35" s="52" t="s">
        <v>542</v>
      </c>
      <c r="D35" s="52" t="s">
        <v>21</v>
      </c>
      <c r="E35" s="52" t="s">
        <v>12</v>
      </c>
      <c r="F35" s="186">
        <f>F36+F39</f>
        <v>2875.2</v>
      </c>
    </row>
    <row r="36" spans="1:6" ht="15.75">
      <c r="A36" s="159"/>
      <c r="B36" s="157" t="s">
        <v>679</v>
      </c>
      <c r="C36" s="36" t="s">
        <v>681</v>
      </c>
      <c r="D36" s="27" t="s">
        <v>21</v>
      </c>
      <c r="E36" s="27" t="s">
        <v>12</v>
      </c>
      <c r="F36" s="187">
        <f>F37</f>
        <v>916</v>
      </c>
    </row>
    <row r="37" spans="1:6" ht="15.75">
      <c r="A37" s="159"/>
      <c r="B37" s="157" t="s">
        <v>680</v>
      </c>
      <c r="C37" s="36" t="s">
        <v>681</v>
      </c>
      <c r="D37" s="27" t="s">
        <v>682</v>
      </c>
      <c r="E37" s="27" t="s">
        <v>12</v>
      </c>
      <c r="F37" s="187">
        <f>F38</f>
        <v>916</v>
      </c>
    </row>
    <row r="38" spans="1:6" ht="15.75">
      <c r="A38" s="159"/>
      <c r="B38" s="157" t="s">
        <v>517</v>
      </c>
      <c r="C38" s="36" t="s">
        <v>681</v>
      </c>
      <c r="D38" s="27" t="s">
        <v>682</v>
      </c>
      <c r="E38" s="27">
        <v>197</v>
      </c>
      <c r="F38" s="187">
        <v>916</v>
      </c>
    </row>
    <row r="39" spans="1:6" ht="15.75">
      <c r="A39" s="159"/>
      <c r="B39" s="154" t="s">
        <v>19</v>
      </c>
      <c r="C39" s="27" t="s">
        <v>20</v>
      </c>
      <c r="D39" s="27" t="s">
        <v>21</v>
      </c>
      <c r="E39" s="27" t="s">
        <v>12</v>
      </c>
      <c r="F39" s="187">
        <f>F40</f>
        <v>1959.2</v>
      </c>
    </row>
    <row r="40" spans="1:6" ht="15.75">
      <c r="A40" s="159"/>
      <c r="B40" s="154" t="s">
        <v>23</v>
      </c>
      <c r="C40" s="27" t="s">
        <v>20</v>
      </c>
      <c r="D40" s="27" t="s">
        <v>24</v>
      </c>
      <c r="E40" s="27" t="s">
        <v>12</v>
      </c>
      <c r="F40" s="187">
        <f>F41+F42+F43+F44</f>
        <v>1959.2</v>
      </c>
    </row>
    <row r="41" spans="1:6" ht="15.75" hidden="1">
      <c r="A41" s="159"/>
      <c r="B41" s="154" t="s">
        <v>517</v>
      </c>
      <c r="C41" s="27" t="s">
        <v>20</v>
      </c>
      <c r="D41" s="27" t="s">
        <v>24</v>
      </c>
      <c r="E41" s="27">
        <v>197</v>
      </c>
      <c r="F41" s="187"/>
    </row>
    <row r="42" spans="1:6" ht="15.75">
      <c r="A42" s="159"/>
      <c r="B42" s="154" t="s">
        <v>690</v>
      </c>
      <c r="C42" s="27" t="s">
        <v>20</v>
      </c>
      <c r="D42" s="27" t="s">
        <v>24</v>
      </c>
      <c r="E42" s="27">
        <v>197</v>
      </c>
      <c r="F42" s="187">
        <v>23</v>
      </c>
    </row>
    <row r="43" spans="1:6" ht="31.5">
      <c r="A43" s="159"/>
      <c r="B43" s="152" t="s">
        <v>25</v>
      </c>
      <c r="C43" s="13" t="s">
        <v>20</v>
      </c>
      <c r="D43" s="13" t="s">
        <v>24</v>
      </c>
      <c r="E43" s="13" t="s">
        <v>27</v>
      </c>
      <c r="F43" s="187">
        <v>1596.2</v>
      </c>
    </row>
    <row r="44" spans="1:6" ht="27" customHeight="1">
      <c r="A44" s="159"/>
      <c r="B44" s="152" t="s">
        <v>464</v>
      </c>
      <c r="C44" s="13" t="s">
        <v>20</v>
      </c>
      <c r="D44" s="13" t="s">
        <v>24</v>
      </c>
      <c r="E44" s="13" t="s">
        <v>27</v>
      </c>
      <c r="F44" s="187">
        <v>340</v>
      </c>
    </row>
    <row r="45" spans="1:6" ht="27" customHeight="1">
      <c r="A45" s="159"/>
      <c r="B45" s="156" t="s">
        <v>727</v>
      </c>
      <c r="C45" s="18" t="s">
        <v>66</v>
      </c>
      <c r="D45" s="18" t="s">
        <v>728</v>
      </c>
      <c r="E45" s="18" t="s">
        <v>12</v>
      </c>
      <c r="F45" s="188">
        <f>F46</f>
        <v>8.5</v>
      </c>
    </row>
    <row r="46" spans="1:6" ht="27" customHeight="1">
      <c r="A46" s="159"/>
      <c r="B46" s="152" t="s">
        <v>729</v>
      </c>
      <c r="C46" s="13" t="s">
        <v>268</v>
      </c>
      <c r="D46" s="13" t="s">
        <v>728</v>
      </c>
      <c r="E46" s="13" t="s">
        <v>12</v>
      </c>
      <c r="F46" s="188">
        <f>F47</f>
        <v>8.5</v>
      </c>
    </row>
    <row r="47" spans="1:6" ht="27" customHeight="1">
      <c r="A47" s="159"/>
      <c r="B47" s="152" t="s">
        <v>271</v>
      </c>
      <c r="C47" s="13" t="s">
        <v>268</v>
      </c>
      <c r="D47" s="13" t="s">
        <v>728</v>
      </c>
      <c r="E47" s="13" t="s">
        <v>272</v>
      </c>
      <c r="F47" s="182">
        <v>8.5</v>
      </c>
    </row>
    <row r="48" spans="1:6" ht="31.5">
      <c r="A48" s="162"/>
      <c r="B48" s="156" t="s">
        <v>28</v>
      </c>
      <c r="C48" s="18" t="s">
        <v>29</v>
      </c>
      <c r="D48" s="18" t="s">
        <v>30</v>
      </c>
      <c r="E48" s="18" t="s">
        <v>12</v>
      </c>
      <c r="F48" s="186">
        <f>F49+F60+F63</f>
        <v>525.7</v>
      </c>
    </row>
    <row r="49" spans="1:6" ht="15.75">
      <c r="A49" s="162"/>
      <c r="B49" s="152" t="s">
        <v>32</v>
      </c>
      <c r="C49" s="13" t="s">
        <v>33</v>
      </c>
      <c r="D49" s="13" t="s">
        <v>11</v>
      </c>
      <c r="E49" s="13" t="s">
        <v>12</v>
      </c>
      <c r="F49" s="187">
        <f>F50+F53+F55+F58+F63</f>
        <v>525.7</v>
      </c>
    </row>
    <row r="50" spans="1:6" ht="31.5">
      <c r="A50" s="162"/>
      <c r="B50" s="152" t="s">
        <v>247</v>
      </c>
      <c r="C50" s="13" t="s">
        <v>33</v>
      </c>
      <c r="D50" s="13" t="s">
        <v>35</v>
      </c>
      <c r="E50" s="13" t="s">
        <v>12</v>
      </c>
      <c r="F50" s="187">
        <f>F51+F52</f>
        <v>482.8</v>
      </c>
    </row>
    <row r="51" spans="1:6" ht="16.5" customHeight="1">
      <c r="A51" s="162"/>
      <c r="B51" s="152" t="s">
        <v>37</v>
      </c>
      <c r="C51" s="13" t="s">
        <v>33</v>
      </c>
      <c r="D51" s="13" t="s">
        <v>35</v>
      </c>
      <c r="E51" s="13" t="s">
        <v>38</v>
      </c>
      <c r="F51" s="187">
        <v>481.5</v>
      </c>
    </row>
    <row r="52" spans="1:6" ht="42.75" customHeight="1">
      <c r="A52" s="162"/>
      <c r="B52" s="152" t="s">
        <v>40</v>
      </c>
      <c r="C52" s="13" t="s">
        <v>33</v>
      </c>
      <c r="D52" s="13" t="s">
        <v>35</v>
      </c>
      <c r="E52" s="13" t="s">
        <v>38</v>
      </c>
      <c r="F52" s="187">
        <v>1.3</v>
      </c>
    </row>
    <row r="53" spans="1:6" ht="15.75" hidden="1">
      <c r="A53" s="159"/>
      <c r="B53" s="152" t="s">
        <v>54</v>
      </c>
      <c r="C53" s="13" t="s">
        <v>33</v>
      </c>
      <c r="D53" s="13" t="s">
        <v>55</v>
      </c>
      <c r="E53" s="13" t="s">
        <v>12</v>
      </c>
      <c r="F53" s="187">
        <f>F54</f>
        <v>0</v>
      </c>
    </row>
    <row r="54" spans="1:6" ht="15" customHeight="1" hidden="1">
      <c r="A54" s="159"/>
      <c r="B54" s="152" t="s">
        <v>37</v>
      </c>
      <c r="C54" s="13" t="s">
        <v>33</v>
      </c>
      <c r="D54" s="13" t="s">
        <v>55</v>
      </c>
      <c r="E54" s="13" t="s">
        <v>38</v>
      </c>
      <c r="F54" s="187"/>
    </row>
    <row r="55" spans="1:6" ht="15" customHeight="1">
      <c r="A55" s="159"/>
      <c r="B55" s="152" t="s">
        <v>42</v>
      </c>
      <c r="C55" s="13" t="s">
        <v>33</v>
      </c>
      <c r="D55" s="13" t="s">
        <v>43</v>
      </c>
      <c r="E55" s="13" t="s">
        <v>12</v>
      </c>
      <c r="F55" s="187">
        <f>F56+F57</f>
        <v>42.9</v>
      </c>
    </row>
    <row r="56" spans="1:6" ht="15" customHeight="1">
      <c r="A56" s="159"/>
      <c r="B56" s="152" t="s">
        <v>37</v>
      </c>
      <c r="C56" s="13" t="s">
        <v>33</v>
      </c>
      <c r="D56" s="13" t="s">
        <v>43</v>
      </c>
      <c r="E56" s="13" t="s">
        <v>38</v>
      </c>
      <c r="F56" s="187">
        <v>42.9</v>
      </c>
    </row>
    <row r="57" spans="1:6" ht="15" customHeight="1" hidden="1">
      <c r="A57" s="159"/>
      <c r="B57" s="152" t="s">
        <v>40</v>
      </c>
      <c r="C57" s="13" t="s">
        <v>33</v>
      </c>
      <c r="D57" s="13" t="s">
        <v>43</v>
      </c>
      <c r="E57" s="13" t="s">
        <v>38</v>
      </c>
      <c r="F57" s="187"/>
    </row>
    <row r="58" spans="1:6" ht="31.5" hidden="1">
      <c r="A58" s="159"/>
      <c r="B58" s="152" t="s">
        <v>685</v>
      </c>
      <c r="C58" s="13" t="s">
        <v>33</v>
      </c>
      <c r="D58" s="13" t="s">
        <v>684</v>
      </c>
      <c r="E58" s="13" t="s">
        <v>12</v>
      </c>
      <c r="F58" s="187">
        <f>F59</f>
        <v>0</v>
      </c>
    </row>
    <row r="59" spans="1:6" ht="30" customHeight="1" hidden="1">
      <c r="A59" s="159"/>
      <c r="B59" s="152" t="s">
        <v>691</v>
      </c>
      <c r="C59" s="13" t="s">
        <v>33</v>
      </c>
      <c r="D59" s="13" t="s">
        <v>684</v>
      </c>
      <c r="E59" s="13" t="s">
        <v>38</v>
      </c>
      <c r="F59" s="187"/>
    </row>
    <row r="60" spans="1:6" ht="15.75" hidden="1">
      <c r="A60" s="159"/>
      <c r="B60" s="154" t="s">
        <v>425</v>
      </c>
      <c r="C60" s="27" t="s">
        <v>459</v>
      </c>
      <c r="D60" s="27" t="s">
        <v>11</v>
      </c>
      <c r="E60" s="27" t="s">
        <v>12</v>
      </c>
      <c r="F60" s="187">
        <f>F61</f>
        <v>0</v>
      </c>
    </row>
    <row r="61" spans="1:6" ht="15.75" hidden="1">
      <c r="A61" s="159"/>
      <c r="B61" s="154" t="s">
        <v>426</v>
      </c>
      <c r="C61" s="27" t="s">
        <v>459</v>
      </c>
      <c r="D61" s="27" t="s">
        <v>427</v>
      </c>
      <c r="E61" s="27" t="s">
        <v>12</v>
      </c>
      <c r="F61" s="187">
        <f>F62</f>
        <v>0</v>
      </c>
    </row>
    <row r="62" spans="1:6" ht="31.5" hidden="1">
      <c r="A62" s="159"/>
      <c r="B62" s="154" t="s">
        <v>428</v>
      </c>
      <c r="C62" s="27" t="s">
        <v>459</v>
      </c>
      <c r="D62" s="27" t="s">
        <v>427</v>
      </c>
      <c r="E62" s="27">
        <v>453</v>
      </c>
      <c r="F62" s="187"/>
    </row>
    <row r="63" spans="1:6" ht="15.75" hidden="1">
      <c r="A63" s="159"/>
      <c r="B63" s="154" t="s">
        <v>430</v>
      </c>
      <c r="C63" s="27" t="s">
        <v>460</v>
      </c>
      <c r="D63" s="27" t="s">
        <v>11</v>
      </c>
      <c r="E63" s="27" t="s">
        <v>12</v>
      </c>
      <c r="F63" s="187">
        <f>F64</f>
        <v>0</v>
      </c>
    </row>
    <row r="64" spans="1:6" ht="15.75" hidden="1">
      <c r="A64" s="159"/>
      <c r="B64" s="154" t="s">
        <v>431</v>
      </c>
      <c r="C64" s="27" t="s">
        <v>460</v>
      </c>
      <c r="D64" s="27" t="s">
        <v>432</v>
      </c>
      <c r="E64" s="27" t="s">
        <v>12</v>
      </c>
      <c r="F64" s="187">
        <f>F65</f>
        <v>0</v>
      </c>
    </row>
    <row r="65" spans="1:6" ht="31.5" hidden="1">
      <c r="A65" s="159"/>
      <c r="B65" s="154" t="s">
        <v>428</v>
      </c>
      <c r="C65" s="27" t="s">
        <v>460</v>
      </c>
      <c r="D65" s="27" t="s">
        <v>432</v>
      </c>
      <c r="E65" s="27">
        <v>453</v>
      </c>
      <c r="F65" s="187"/>
    </row>
    <row r="66" spans="1:6" ht="15.75">
      <c r="A66" s="159"/>
      <c r="B66" s="153" t="s">
        <v>491</v>
      </c>
      <c r="C66" s="48" t="s">
        <v>530</v>
      </c>
      <c r="D66" s="48" t="s">
        <v>492</v>
      </c>
      <c r="E66" s="48" t="s">
        <v>12</v>
      </c>
      <c r="F66" s="186">
        <f>F67</f>
        <v>72.9</v>
      </c>
    </row>
    <row r="67" spans="1:6" ht="15.75">
      <c r="A67" s="159"/>
      <c r="B67" s="154" t="s">
        <v>493</v>
      </c>
      <c r="C67" s="27" t="s">
        <v>531</v>
      </c>
      <c r="D67" s="27" t="s">
        <v>11</v>
      </c>
      <c r="E67" s="27" t="s">
        <v>12</v>
      </c>
      <c r="F67" s="187">
        <f>F68</f>
        <v>72.9</v>
      </c>
    </row>
    <row r="68" spans="1:6" ht="31.5">
      <c r="A68" s="159"/>
      <c r="B68" s="154" t="s">
        <v>494</v>
      </c>
      <c r="C68" s="27" t="s">
        <v>531</v>
      </c>
      <c r="D68" s="27" t="s">
        <v>495</v>
      </c>
      <c r="E68" s="27" t="s">
        <v>12</v>
      </c>
      <c r="F68" s="187">
        <f>F69+F70</f>
        <v>72.9</v>
      </c>
    </row>
    <row r="69" spans="1:6" ht="31.5">
      <c r="A69" s="159"/>
      <c r="B69" s="154" t="s">
        <v>496</v>
      </c>
      <c r="C69" s="27" t="s">
        <v>531</v>
      </c>
      <c r="D69" s="27" t="s">
        <v>495</v>
      </c>
      <c r="E69" s="27">
        <v>455</v>
      </c>
      <c r="F69" s="187">
        <v>72.9</v>
      </c>
    </row>
    <row r="70" spans="1:6" ht="47.25" hidden="1">
      <c r="A70" s="159"/>
      <c r="B70" s="152" t="s">
        <v>40</v>
      </c>
      <c r="C70" s="27" t="s">
        <v>531</v>
      </c>
      <c r="D70" s="27" t="s">
        <v>495</v>
      </c>
      <c r="E70" s="27">
        <v>455</v>
      </c>
      <c r="F70" s="187"/>
    </row>
    <row r="71" spans="1:6" ht="15.75">
      <c r="A71" s="159"/>
      <c r="B71" s="153" t="s">
        <v>506</v>
      </c>
      <c r="C71" s="48">
        <v>1000</v>
      </c>
      <c r="D71" s="48" t="s">
        <v>21</v>
      </c>
      <c r="E71" s="48" t="s">
        <v>12</v>
      </c>
      <c r="F71" s="186">
        <f>F72</f>
        <v>18</v>
      </c>
    </row>
    <row r="72" spans="1:6" ht="15.75">
      <c r="A72" s="159"/>
      <c r="B72" s="154" t="s">
        <v>717</v>
      </c>
      <c r="C72" s="27" t="s">
        <v>716</v>
      </c>
      <c r="D72" s="27" t="s">
        <v>21</v>
      </c>
      <c r="E72" s="27" t="s">
        <v>12</v>
      </c>
      <c r="F72" s="187">
        <f>F73</f>
        <v>18</v>
      </c>
    </row>
    <row r="73" spans="1:6" ht="31.5">
      <c r="A73" s="159"/>
      <c r="B73" s="154" t="s">
        <v>404</v>
      </c>
      <c r="C73" s="27" t="s">
        <v>716</v>
      </c>
      <c r="D73" s="27" t="s">
        <v>405</v>
      </c>
      <c r="E73" s="27" t="s">
        <v>12</v>
      </c>
      <c r="F73" s="187">
        <f>F74</f>
        <v>18</v>
      </c>
    </row>
    <row r="74" spans="1:6" ht="15.75">
      <c r="A74" s="159"/>
      <c r="B74" s="154" t="s">
        <v>406</v>
      </c>
      <c r="C74" s="27" t="s">
        <v>716</v>
      </c>
      <c r="D74" s="27" t="s">
        <v>405</v>
      </c>
      <c r="E74" s="27">
        <v>482</v>
      </c>
      <c r="F74" s="187">
        <v>18</v>
      </c>
    </row>
    <row r="75" spans="1:6" ht="15.75">
      <c r="A75" s="159"/>
      <c r="B75" s="153" t="s">
        <v>702</v>
      </c>
      <c r="C75" s="48" t="s">
        <v>703</v>
      </c>
      <c r="D75" s="48" t="s">
        <v>704</v>
      </c>
      <c r="E75" s="48" t="s">
        <v>12</v>
      </c>
      <c r="F75" s="186">
        <f>F76</f>
        <v>190</v>
      </c>
    </row>
    <row r="76" spans="1:6" ht="15.75">
      <c r="A76" s="159"/>
      <c r="B76" s="154" t="s">
        <v>705</v>
      </c>
      <c r="C76" s="27" t="s">
        <v>706</v>
      </c>
      <c r="D76" s="27" t="s">
        <v>11</v>
      </c>
      <c r="E76" s="27" t="s">
        <v>12</v>
      </c>
      <c r="F76" s="187">
        <f>F77</f>
        <v>190</v>
      </c>
    </row>
    <row r="77" spans="1:6" ht="15.75">
      <c r="A77" s="174"/>
      <c r="B77" s="159" t="s">
        <v>707</v>
      </c>
      <c r="C77" s="176">
        <v>1101</v>
      </c>
      <c r="D77" s="176" t="s">
        <v>708</v>
      </c>
      <c r="E77" s="27" t="s">
        <v>12</v>
      </c>
      <c r="F77" s="176">
        <f>F78</f>
        <v>190</v>
      </c>
    </row>
    <row r="78" spans="1:6" ht="81" customHeight="1">
      <c r="A78" s="164"/>
      <c r="B78" s="69" t="s">
        <v>709</v>
      </c>
      <c r="C78" s="176">
        <v>1101</v>
      </c>
      <c r="D78" s="176" t="s">
        <v>708</v>
      </c>
      <c r="E78" s="176">
        <v>526</v>
      </c>
      <c r="F78" s="176">
        <v>190</v>
      </c>
    </row>
    <row r="79" spans="1:6" ht="15.75">
      <c r="A79" s="177" t="s">
        <v>713</v>
      </c>
      <c r="B79" s="178" t="s">
        <v>714</v>
      </c>
      <c r="C79" s="169"/>
      <c r="D79" s="169"/>
      <c r="E79" s="179"/>
      <c r="F79" s="185">
        <f>F80+F88</f>
        <v>2640.3999999999996</v>
      </c>
    </row>
    <row r="80" spans="1:6" ht="31.5">
      <c r="A80" s="159"/>
      <c r="B80" s="156" t="s">
        <v>28</v>
      </c>
      <c r="C80" s="18" t="s">
        <v>29</v>
      </c>
      <c r="D80" s="18" t="s">
        <v>30</v>
      </c>
      <c r="E80" s="18" t="s">
        <v>12</v>
      </c>
      <c r="F80" s="186">
        <f>F81</f>
        <v>2421.7999999999997</v>
      </c>
    </row>
    <row r="81" spans="1:6" ht="15.75">
      <c r="A81" s="159"/>
      <c r="B81" s="156" t="s">
        <v>32</v>
      </c>
      <c r="C81" s="13" t="s">
        <v>33</v>
      </c>
      <c r="D81" s="13" t="s">
        <v>11</v>
      </c>
      <c r="E81" s="13" t="s">
        <v>12</v>
      </c>
      <c r="F81" s="186">
        <f>F82+F85</f>
        <v>2421.7999999999997</v>
      </c>
    </row>
    <row r="82" spans="1:6" ht="31.5">
      <c r="A82" s="159"/>
      <c r="B82" s="152" t="s">
        <v>247</v>
      </c>
      <c r="C82" s="13" t="s">
        <v>33</v>
      </c>
      <c r="D82" s="13" t="s">
        <v>35</v>
      </c>
      <c r="E82" s="13" t="s">
        <v>12</v>
      </c>
      <c r="F82" s="187">
        <f>F83+F84</f>
        <v>2264.7</v>
      </c>
    </row>
    <row r="83" spans="1:6" ht="15.75">
      <c r="A83" s="159"/>
      <c r="B83" s="152" t="s">
        <v>37</v>
      </c>
      <c r="C83" s="13" t="s">
        <v>33</v>
      </c>
      <c r="D83" s="13" t="s">
        <v>35</v>
      </c>
      <c r="E83" s="13" t="s">
        <v>38</v>
      </c>
      <c r="F83" s="187">
        <v>1891</v>
      </c>
    </row>
    <row r="84" spans="1:6" ht="47.25">
      <c r="A84" s="159"/>
      <c r="B84" s="152" t="s">
        <v>40</v>
      </c>
      <c r="C84" s="13" t="s">
        <v>33</v>
      </c>
      <c r="D84" s="13" t="s">
        <v>35</v>
      </c>
      <c r="E84" s="13" t="s">
        <v>38</v>
      </c>
      <c r="F84" s="187">
        <v>373.7</v>
      </c>
    </row>
    <row r="85" spans="1:6" ht="15.75">
      <c r="A85" s="159"/>
      <c r="B85" s="152" t="s">
        <v>715</v>
      </c>
      <c r="C85" s="13" t="s">
        <v>33</v>
      </c>
      <c r="D85" s="13" t="s">
        <v>43</v>
      </c>
      <c r="E85" s="13" t="s">
        <v>12</v>
      </c>
      <c r="F85" s="186">
        <f>F86+F87</f>
        <v>157.1</v>
      </c>
    </row>
    <row r="86" spans="1:6" ht="15.75">
      <c r="A86" s="159"/>
      <c r="B86" s="152" t="s">
        <v>37</v>
      </c>
      <c r="C86" s="13" t="s">
        <v>33</v>
      </c>
      <c r="D86" s="13" t="s">
        <v>43</v>
      </c>
      <c r="E86" s="13" t="s">
        <v>38</v>
      </c>
      <c r="F86" s="187">
        <v>157.1</v>
      </c>
    </row>
    <row r="87" spans="1:6" ht="47.25" hidden="1">
      <c r="A87" s="159"/>
      <c r="B87" s="152" t="s">
        <v>40</v>
      </c>
      <c r="C87" s="13" t="s">
        <v>33</v>
      </c>
      <c r="D87" s="13" t="s">
        <v>43</v>
      </c>
      <c r="E87" s="13" t="s">
        <v>38</v>
      </c>
      <c r="F87" s="187"/>
    </row>
    <row r="88" spans="1:6" ht="15.75">
      <c r="A88" s="159"/>
      <c r="B88" s="153" t="s">
        <v>710</v>
      </c>
      <c r="C88" s="48" t="s">
        <v>530</v>
      </c>
      <c r="D88" s="48" t="s">
        <v>492</v>
      </c>
      <c r="E88" s="48" t="s">
        <v>12</v>
      </c>
      <c r="F88" s="186">
        <f>F89</f>
        <v>218.6</v>
      </c>
    </row>
    <row r="89" spans="1:6" ht="15.75">
      <c r="A89" s="159"/>
      <c r="B89" s="154" t="s">
        <v>493</v>
      </c>
      <c r="C89" s="27" t="s">
        <v>531</v>
      </c>
      <c r="D89" s="27" t="s">
        <v>11</v>
      </c>
      <c r="E89" s="27" t="s">
        <v>12</v>
      </c>
      <c r="F89" s="186">
        <f>F90</f>
        <v>218.6</v>
      </c>
    </row>
    <row r="90" spans="1:6" ht="31.5">
      <c r="A90" s="159"/>
      <c r="B90" s="154" t="s">
        <v>494</v>
      </c>
      <c r="C90" s="27" t="s">
        <v>531</v>
      </c>
      <c r="D90" s="27" t="s">
        <v>495</v>
      </c>
      <c r="E90" s="27" t="s">
        <v>12</v>
      </c>
      <c r="F90" s="187">
        <f>F91+F92</f>
        <v>218.6</v>
      </c>
    </row>
    <row r="91" spans="1:6" ht="31.5">
      <c r="A91" s="164"/>
      <c r="B91" s="154" t="s">
        <v>496</v>
      </c>
      <c r="C91" s="27" t="s">
        <v>531</v>
      </c>
      <c r="D91" s="27" t="s">
        <v>495</v>
      </c>
      <c r="E91" s="27">
        <v>455</v>
      </c>
      <c r="F91" s="187">
        <v>218.6</v>
      </c>
    </row>
    <row r="92" spans="1:6" ht="47.25" hidden="1">
      <c r="A92" s="159"/>
      <c r="B92" s="152" t="s">
        <v>40</v>
      </c>
      <c r="C92" s="27" t="s">
        <v>531</v>
      </c>
      <c r="D92" s="27" t="s">
        <v>495</v>
      </c>
      <c r="E92" s="27">
        <v>455</v>
      </c>
      <c r="F92" s="187"/>
    </row>
    <row r="93" spans="2:6" ht="15.75">
      <c r="B93" s="164" t="s">
        <v>726</v>
      </c>
      <c r="C93" s="164"/>
      <c r="D93" s="164"/>
      <c r="E93" s="164"/>
      <c r="F93" s="186">
        <f>F10+F79</f>
        <v>11223.9</v>
      </c>
    </row>
    <row r="98" ht="15.75">
      <c r="A98" s="10"/>
    </row>
    <row r="99" ht="15.75">
      <c r="A99" s="8"/>
    </row>
    <row r="101" spans="2:5" ht="15.75">
      <c r="B101" s="8"/>
      <c r="C101" s="8"/>
      <c r="D101" s="8"/>
      <c r="E101" s="8"/>
    </row>
    <row r="108" spans="1:5" ht="15.75">
      <c r="A108" s="8"/>
      <c r="B108" s="10"/>
      <c r="C108" s="10"/>
      <c r="D108" s="10"/>
      <c r="E108" s="10"/>
    </row>
    <row r="109" spans="2:5" ht="15.75">
      <c r="B109" s="8"/>
      <c r="C109" s="8"/>
      <c r="D109" s="8"/>
      <c r="E109" s="8"/>
    </row>
    <row r="115" ht="15.75">
      <c r="A115" s="10"/>
    </row>
    <row r="116" ht="15.75">
      <c r="A116" s="8"/>
    </row>
    <row r="118" spans="2:5" ht="15.75">
      <c r="B118" s="8"/>
      <c r="C118" s="8"/>
      <c r="D118" s="8"/>
      <c r="E118" s="8"/>
    </row>
    <row r="125" spans="1:5" ht="15.75">
      <c r="A125" s="8"/>
      <c r="B125" s="8"/>
      <c r="C125" s="8"/>
      <c r="D125" s="8"/>
      <c r="E125" s="8"/>
    </row>
    <row r="130" spans="2:5" ht="15.75">
      <c r="B130" s="10"/>
      <c r="C130" s="10"/>
      <c r="D130" s="10"/>
      <c r="E130" s="10"/>
    </row>
    <row r="131" spans="2:5" ht="15.75">
      <c r="B131" s="8"/>
      <c r="C131" s="8"/>
      <c r="D131" s="8"/>
      <c r="E131" s="8"/>
    </row>
    <row r="132" ht="15.75">
      <c r="A132" s="8"/>
    </row>
    <row r="135" spans="2:5" ht="15.75">
      <c r="B135" s="8"/>
      <c r="C135" s="8"/>
      <c r="D135" s="8"/>
      <c r="E135" s="8"/>
    </row>
    <row r="137" ht="15.75">
      <c r="A137" s="10"/>
    </row>
    <row r="138" ht="15.75">
      <c r="A138" s="8"/>
    </row>
    <row r="140" spans="2:5" ht="15.75">
      <c r="B140" s="8"/>
      <c r="C140" s="8"/>
      <c r="D140" s="8"/>
      <c r="E140" s="8"/>
    </row>
    <row r="142" ht="15.75">
      <c r="A142" s="8"/>
    </row>
    <row r="147" spans="1:5" ht="15.75">
      <c r="A147" s="8"/>
      <c r="B147" s="8"/>
      <c r="C147" s="8"/>
      <c r="D147" s="8"/>
      <c r="E147" s="8"/>
    </row>
    <row r="154" ht="15.75">
      <c r="A154" s="8"/>
    </row>
    <row r="158" spans="2:5" ht="15.75">
      <c r="B158" s="10"/>
      <c r="C158" s="10"/>
      <c r="D158" s="10"/>
      <c r="E158" s="10"/>
    </row>
    <row r="159" spans="2:5" ht="15.75">
      <c r="B159" s="8"/>
      <c r="C159" s="8"/>
      <c r="D159" s="8"/>
      <c r="E159" s="8"/>
    </row>
    <row r="165" ht="15.75">
      <c r="A165" s="10"/>
    </row>
    <row r="166" spans="1:5" ht="15.75">
      <c r="A166" s="8"/>
      <c r="B166" s="8"/>
      <c r="C166" s="8"/>
      <c r="D166" s="8"/>
      <c r="E166" s="8"/>
    </row>
    <row r="173" spans="1:5" ht="15.75">
      <c r="A173" s="8"/>
      <c r="B173" s="10"/>
      <c r="C173" s="10"/>
      <c r="D173" s="10"/>
      <c r="E173" s="10"/>
    </row>
    <row r="174" spans="2:5" ht="15.75">
      <c r="B174" s="8"/>
      <c r="C174" s="8"/>
      <c r="D174" s="8"/>
      <c r="E174" s="8"/>
    </row>
    <row r="180" ht="15.75">
      <c r="A180" s="10"/>
    </row>
    <row r="181" ht="15.75">
      <c r="A181" s="8"/>
    </row>
    <row r="186" spans="2:5" ht="15.75">
      <c r="B186" s="8"/>
      <c r="C186" s="8"/>
      <c r="D186" s="8"/>
      <c r="E186" s="8"/>
    </row>
    <row r="193" spans="1:5" ht="15.75">
      <c r="A193" s="8"/>
      <c r="B193" s="10"/>
      <c r="C193" s="10"/>
      <c r="D193" s="10"/>
      <c r="E193" s="10"/>
    </row>
    <row r="194" spans="2:5" ht="15.75">
      <c r="B194" s="8"/>
      <c r="C194" s="8"/>
      <c r="D194" s="8"/>
      <c r="E194" s="8"/>
    </row>
    <row r="200" ht="15.75">
      <c r="A200" s="10"/>
    </row>
    <row r="201" spans="1:5" ht="15.75">
      <c r="A201" s="8"/>
      <c r="B201" s="8"/>
      <c r="C201" s="8"/>
      <c r="D201" s="8"/>
      <c r="E201" s="8"/>
    </row>
    <row r="207" spans="2:5" ht="15.75">
      <c r="B207" s="10"/>
      <c r="C207" s="10"/>
      <c r="D207" s="10"/>
      <c r="E207" s="10"/>
    </row>
    <row r="208" spans="1:5" ht="15.75">
      <c r="A208" s="8"/>
      <c r="B208" s="8"/>
      <c r="C208" s="8"/>
      <c r="D208" s="8"/>
      <c r="E208" s="8"/>
    </row>
    <row r="214" ht="15.75">
      <c r="A214" s="10"/>
    </row>
    <row r="215" ht="15.75">
      <c r="A215" s="8"/>
    </row>
    <row r="216" spans="2:5" ht="15.75">
      <c r="B216" s="8"/>
      <c r="C216" s="8"/>
      <c r="D216" s="8"/>
      <c r="E216" s="8"/>
    </row>
    <row r="223" ht="15.75">
      <c r="A223" s="8"/>
    </row>
    <row r="225" spans="2:5" ht="15.75">
      <c r="B225" s="10"/>
      <c r="C225" s="10"/>
      <c r="D225" s="10"/>
      <c r="E225" s="10"/>
    </row>
    <row r="226" spans="2:5" ht="15.75">
      <c r="B226" s="8"/>
      <c r="C226" s="8"/>
      <c r="D226" s="8"/>
      <c r="E226" s="8"/>
    </row>
    <row r="232" ht="15.75">
      <c r="A232" s="10"/>
    </row>
    <row r="233" ht="15.75">
      <c r="A233" s="8"/>
    </row>
    <row r="235" spans="2:5" ht="15.75">
      <c r="B235" s="8"/>
      <c r="C235" s="8"/>
      <c r="D235" s="8"/>
      <c r="E235" s="8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5" spans="2:5" ht="15.75">
      <c r="B255" s="10"/>
      <c r="C255" s="10"/>
      <c r="D255" s="10"/>
      <c r="E255" s="10"/>
    </row>
    <row r="256" spans="2:5" ht="15.75">
      <c r="B256" s="8"/>
      <c r="C256" s="8"/>
      <c r="D256" s="8"/>
      <c r="E256" s="8"/>
    </row>
    <row r="262" ht="15.75">
      <c r="A262" s="10"/>
    </row>
    <row r="263" ht="15.75">
      <c r="A263" s="8"/>
    </row>
    <row r="269" spans="2:5" ht="15.75">
      <c r="B269" s="8"/>
      <c r="C269" s="8"/>
      <c r="D269" s="8"/>
      <c r="E269" s="8"/>
    </row>
    <row r="276" ht="15.75">
      <c r="A276" s="8"/>
    </row>
    <row r="282" spans="2:5" ht="15.75">
      <c r="B282" s="10"/>
      <c r="C282" s="10"/>
      <c r="D282" s="10"/>
      <c r="E282" s="10"/>
    </row>
    <row r="283" spans="2:5" ht="15.75">
      <c r="B283" s="8"/>
      <c r="C283" s="8"/>
      <c r="D283" s="8"/>
      <c r="E283" s="8"/>
    </row>
    <row r="289" ht="15.75">
      <c r="A289" s="10"/>
    </row>
    <row r="290" ht="15.75">
      <c r="A290" s="8"/>
    </row>
    <row r="291" spans="2:5" ht="15.75">
      <c r="B291" s="8"/>
      <c r="C291" s="8"/>
      <c r="D291" s="8"/>
      <c r="E291" s="8"/>
    </row>
    <row r="298" ht="15.75">
      <c r="A298" s="8"/>
    </row>
    <row r="303" spans="2:5" ht="15.75">
      <c r="B303" s="10"/>
      <c r="C303" s="10"/>
      <c r="D303" s="10"/>
      <c r="E303" s="10"/>
    </row>
    <row r="304" spans="2:5" ht="15.75">
      <c r="B304" s="8"/>
      <c r="C304" s="8"/>
      <c r="D304" s="8"/>
      <c r="E304" s="8"/>
    </row>
    <row r="310" ht="15.75">
      <c r="A310" s="10"/>
    </row>
    <row r="311" ht="15.75">
      <c r="A311" s="8"/>
    </row>
    <row r="316" spans="2:5" ht="15.75">
      <c r="B316" s="8"/>
      <c r="C316" s="8"/>
      <c r="D316" s="8"/>
      <c r="E316" s="8"/>
    </row>
    <row r="323" ht="15.75">
      <c r="A323" s="8"/>
    </row>
    <row r="324" spans="2:5" ht="15.75">
      <c r="B324" s="10"/>
      <c r="C324" s="10"/>
      <c r="D324" s="10"/>
      <c r="E324" s="10"/>
    </row>
    <row r="325" spans="2:5" ht="15.75">
      <c r="B325" s="8"/>
      <c r="C325" s="8"/>
      <c r="D325" s="8"/>
      <c r="E325" s="8"/>
    </row>
    <row r="331" ht="15.75">
      <c r="A331" s="10"/>
    </row>
    <row r="332" ht="15.75">
      <c r="A332" s="8"/>
    </row>
    <row r="333" spans="2:5" ht="15.75">
      <c r="B333" s="8"/>
      <c r="C333" s="8"/>
      <c r="D333" s="8"/>
      <c r="E333" s="8"/>
    </row>
    <row r="340" spans="1:5" ht="15.75">
      <c r="A340" s="8"/>
      <c r="B340" s="10"/>
      <c r="C340" s="10"/>
      <c r="D340" s="10"/>
      <c r="E340" s="10"/>
    </row>
    <row r="341" spans="2:5" ht="15.75">
      <c r="B341" s="8"/>
      <c r="C341" s="8"/>
      <c r="D341" s="8"/>
      <c r="E341" s="8"/>
    </row>
    <row r="347" ht="15.75">
      <c r="A347" s="10"/>
    </row>
    <row r="348" spans="1:5" ht="15.75">
      <c r="A348" s="8"/>
      <c r="B348" s="8"/>
      <c r="C348" s="8"/>
      <c r="D348" s="8"/>
      <c r="E348" s="8"/>
    </row>
    <row r="355" spans="1:5" ht="15.75">
      <c r="A355" s="8"/>
      <c r="B355" s="8"/>
      <c r="C355" s="8"/>
      <c r="D355" s="8"/>
      <c r="E355" s="8"/>
    </row>
    <row r="362" ht="15.75">
      <c r="A362" s="8"/>
    </row>
    <row r="366" spans="2:5" ht="15.75">
      <c r="B366" s="10"/>
      <c r="C366" s="10"/>
      <c r="D366" s="10"/>
      <c r="E366" s="10"/>
    </row>
    <row r="367" spans="2:5" ht="15.75">
      <c r="B367" s="8"/>
      <c r="C367" s="8"/>
      <c r="D367" s="8"/>
      <c r="E367" s="8"/>
    </row>
    <row r="373" ht="15.75">
      <c r="A373" s="10"/>
    </row>
    <row r="374" ht="15.75">
      <c r="A374" s="8"/>
    </row>
    <row r="379" spans="2:5" ht="15.75">
      <c r="B379" s="8"/>
      <c r="C379" s="8"/>
      <c r="D379" s="8"/>
      <c r="E379" s="8"/>
    </row>
    <row r="386" ht="15.75">
      <c r="A386" s="8"/>
    </row>
    <row r="390" spans="2:5" ht="15.75">
      <c r="B390" s="10"/>
      <c r="C390" s="10"/>
      <c r="D390" s="10"/>
      <c r="E390" s="10"/>
    </row>
    <row r="391" spans="2:5" ht="15.75">
      <c r="B391" s="8"/>
      <c r="C391" s="8"/>
      <c r="D391" s="8"/>
      <c r="E391" s="8"/>
    </row>
    <row r="397" ht="15.75">
      <c r="A397" s="10"/>
    </row>
    <row r="398" ht="15.75">
      <c r="A398" s="8"/>
    </row>
    <row r="400" spans="2:5" ht="15.75">
      <c r="B400" s="8"/>
      <c r="C400" s="8"/>
      <c r="D400" s="8"/>
      <c r="E400" s="8"/>
    </row>
    <row r="407" ht="15.75">
      <c r="A407" s="8"/>
    </row>
    <row r="410" spans="2:5" ht="15.75">
      <c r="B410" s="8"/>
      <c r="C410" s="8"/>
      <c r="D410" s="8"/>
      <c r="E410" s="8"/>
    </row>
    <row r="417" ht="15.75">
      <c r="A417" s="8"/>
    </row>
    <row r="418" spans="2:5" ht="15.75">
      <c r="B418" s="10"/>
      <c r="C418" s="10"/>
      <c r="D418" s="10"/>
      <c r="E418" s="10"/>
    </row>
    <row r="419" spans="2:5" ht="15.75">
      <c r="B419" s="8"/>
      <c r="C419" s="8"/>
      <c r="D419" s="8"/>
      <c r="E419" s="8"/>
    </row>
    <row r="425" ht="15.75">
      <c r="A425" s="10"/>
    </row>
    <row r="426" ht="15.75">
      <c r="A426" s="8"/>
    </row>
    <row r="432" spans="2:5" ht="15.75">
      <c r="B432" s="8"/>
      <c r="C432" s="8"/>
      <c r="D432" s="8"/>
      <c r="E432" s="8"/>
    </row>
    <row r="439" spans="1:5" ht="15.75">
      <c r="A439" s="8"/>
      <c r="B439" s="10"/>
      <c r="C439" s="10"/>
      <c r="D439" s="10"/>
      <c r="E439" s="10"/>
    </row>
    <row r="440" spans="2:5" ht="15.75">
      <c r="B440" s="8"/>
      <c r="C440" s="8"/>
      <c r="D440" s="8"/>
      <c r="E440" s="8"/>
    </row>
    <row r="446" ht="15.75">
      <c r="A446" s="10"/>
    </row>
    <row r="447" ht="15.75">
      <c r="A447" s="8"/>
    </row>
    <row r="448" spans="2:5" ht="15.75">
      <c r="B448" s="8"/>
      <c r="C448" s="8"/>
      <c r="D448" s="8"/>
      <c r="E448" s="8"/>
    </row>
    <row r="455" ht="15.75">
      <c r="A455" s="8"/>
    </row>
    <row r="458" spans="2:5" ht="15.75">
      <c r="B458" s="8"/>
      <c r="C458" s="8"/>
      <c r="D458" s="8"/>
      <c r="E458" s="8"/>
    </row>
    <row r="465" ht="15.75">
      <c r="A465" s="8"/>
    </row>
    <row r="469" spans="2:5" ht="15.75">
      <c r="B469" s="10"/>
      <c r="C469" s="10"/>
      <c r="D469" s="10"/>
      <c r="E469" s="10"/>
    </row>
    <row r="470" spans="2:5" ht="15.75">
      <c r="B470" s="8"/>
      <c r="C470" s="8"/>
      <c r="D470" s="8"/>
      <c r="E470" s="8"/>
    </row>
    <row r="476" ht="15.75">
      <c r="A476" s="10"/>
    </row>
    <row r="477" ht="15.75">
      <c r="A477" s="8"/>
    </row>
    <row r="478" spans="2:5" ht="15.75">
      <c r="B478" s="8"/>
      <c r="C478" s="8"/>
      <c r="D478" s="8"/>
      <c r="E478" s="8"/>
    </row>
    <row r="485" ht="15.75">
      <c r="A485" s="8"/>
    </row>
    <row r="487" spans="2:5" ht="15.75">
      <c r="B487" s="8"/>
      <c r="C487" s="8"/>
      <c r="D487" s="8"/>
      <c r="E487" s="8"/>
    </row>
    <row r="492" spans="2:5" ht="15.75">
      <c r="B492" s="8"/>
      <c r="C492" s="8"/>
      <c r="D492" s="8"/>
      <c r="E492" s="8"/>
    </row>
    <row r="494" ht="15.75">
      <c r="A494" s="8"/>
    </row>
    <row r="499" ht="15.75">
      <c r="A499" s="8"/>
    </row>
    <row r="514" spans="2:5" ht="15.75">
      <c r="B514" s="32"/>
      <c r="C514" s="32"/>
      <c r="D514" s="32"/>
      <c r="E514" s="32"/>
    </row>
    <row r="515" spans="2:5" ht="15.75">
      <c r="B515" s="66"/>
      <c r="C515" s="66"/>
      <c r="D515" s="66"/>
      <c r="E515" s="66"/>
    </row>
    <row r="516" spans="2:5" ht="15.75">
      <c r="B516" s="26"/>
      <c r="C516" s="26"/>
      <c r="D516" s="26"/>
      <c r="E516" s="26"/>
    </row>
    <row r="517" spans="2:5" ht="15.75">
      <c r="B517" s="26"/>
      <c r="C517" s="26"/>
      <c r="D517" s="26"/>
      <c r="E517" s="26"/>
    </row>
    <row r="518" spans="2:5" ht="15.75">
      <c r="B518" s="26"/>
      <c r="C518" s="26"/>
      <c r="D518" s="26"/>
      <c r="E518" s="26"/>
    </row>
    <row r="519" spans="2:5" ht="15.75">
      <c r="B519" s="26"/>
      <c r="C519" s="26"/>
      <c r="D519" s="26"/>
      <c r="E519" s="26"/>
    </row>
    <row r="520" spans="2:5" ht="15.75">
      <c r="B520" s="26"/>
      <c r="C520" s="26"/>
      <c r="D520" s="26"/>
      <c r="E520" s="26"/>
    </row>
    <row r="521" spans="1:5" ht="15.75">
      <c r="A521" s="32"/>
      <c r="B521" s="26"/>
      <c r="C521" s="26"/>
      <c r="D521" s="26"/>
      <c r="E521" s="26"/>
    </row>
    <row r="522" spans="1:5" ht="15.75">
      <c r="A522" s="66"/>
      <c r="B522" s="26"/>
      <c r="C522" s="26"/>
      <c r="D522" s="26"/>
      <c r="E522" s="26"/>
    </row>
    <row r="523" spans="1:5" ht="15.75">
      <c r="A523" s="26"/>
      <c r="B523" s="26"/>
      <c r="C523" s="26"/>
      <c r="D523" s="26"/>
      <c r="E523" s="26"/>
    </row>
    <row r="524" spans="1:5" ht="15.75">
      <c r="A524" s="26"/>
      <c r="B524" s="26"/>
      <c r="C524" s="26"/>
      <c r="D524" s="26"/>
      <c r="E524" s="26"/>
    </row>
    <row r="525" spans="1:5" ht="15.75">
      <c r="A525" s="26"/>
      <c r="B525" s="26"/>
      <c r="C525" s="26"/>
      <c r="D525" s="26"/>
      <c r="E525" s="26"/>
    </row>
    <row r="526" spans="1:5" ht="15.75">
      <c r="A526" s="26"/>
      <c r="B526" s="26"/>
      <c r="C526" s="26"/>
      <c r="D526" s="26"/>
      <c r="E526" s="26"/>
    </row>
    <row r="527" spans="1:5" ht="15.75">
      <c r="A527" s="26"/>
      <c r="B527" s="26"/>
      <c r="C527" s="26"/>
      <c r="D527" s="26"/>
      <c r="E527" s="26"/>
    </row>
    <row r="528" spans="1:5" ht="15.75">
      <c r="A528" s="26"/>
      <c r="B528" s="26"/>
      <c r="C528" s="26"/>
      <c r="D528" s="26"/>
      <c r="E528" s="26"/>
    </row>
    <row r="529" ht="15.75">
      <c r="A529" s="26"/>
    </row>
    <row r="530" ht="15.75">
      <c r="A530" s="26"/>
    </row>
    <row r="531" spans="1:5" ht="15.75">
      <c r="A531" s="26"/>
      <c r="B531" s="8"/>
      <c r="C531" s="8"/>
      <c r="D531" s="8"/>
      <c r="E531" s="8"/>
    </row>
    <row r="532" ht="15.75">
      <c r="A532" s="26"/>
    </row>
    <row r="533" ht="15.75">
      <c r="A533" s="26"/>
    </row>
    <row r="534" spans="1:5" ht="15.75">
      <c r="A534" s="26"/>
      <c r="B534" s="8"/>
      <c r="C534" s="8"/>
      <c r="D534" s="8"/>
      <c r="E534" s="8"/>
    </row>
    <row r="535" ht="15.75">
      <c r="A535" s="26"/>
    </row>
    <row r="538" ht="15.75">
      <c r="A538" s="8"/>
    </row>
    <row r="541" ht="15.75">
      <c r="A541" s="8"/>
    </row>
    <row r="542" spans="2:5" ht="15.75">
      <c r="B542" s="8"/>
      <c r="C542" s="8"/>
      <c r="D542" s="8"/>
      <c r="E542" s="8"/>
    </row>
    <row r="545" spans="2:5" ht="15.75">
      <c r="B545" s="32"/>
      <c r="C545" s="32"/>
      <c r="D545" s="32"/>
      <c r="E545" s="32"/>
    </row>
    <row r="546" spans="2:5" ht="15.75">
      <c r="B546" s="66"/>
      <c r="C546" s="66"/>
      <c r="D546" s="66"/>
      <c r="E546" s="66"/>
    </row>
    <row r="547" spans="2:5" ht="15.75">
      <c r="B547" s="26"/>
      <c r="C547" s="26"/>
      <c r="D547" s="26"/>
      <c r="E547" s="26"/>
    </row>
    <row r="548" spans="2:5" ht="15.75">
      <c r="B548" s="26"/>
      <c r="C548" s="26"/>
      <c r="D548" s="26"/>
      <c r="E548" s="26"/>
    </row>
    <row r="549" spans="1:5" ht="15.75">
      <c r="A549" s="8"/>
      <c r="B549" s="26"/>
      <c r="C549" s="26"/>
      <c r="D549" s="26"/>
      <c r="E549" s="26"/>
    </row>
    <row r="550" spans="2:5" ht="15.75">
      <c r="B550" s="26"/>
      <c r="C550" s="26"/>
      <c r="D550" s="26"/>
      <c r="E550" s="26"/>
    </row>
    <row r="551" spans="2:5" ht="15.75">
      <c r="B551" s="26"/>
      <c r="C551" s="26"/>
      <c r="D551" s="26"/>
      <c r="E551" s="26"/>
    </row>
    <row r="552" spans="1:5" ht="15.75">
      <c r="A552" s="32"/>
      <c r="B552" s="26"/>
      <c r="C552" s="26"/>
      <c r="D552" s="26"/>
      <c r="E552" s="26"/>
    </row>
    <row r="553" spans="1:5" ht="15.75">
      <c r="A553" s="6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32"/>
      <c r="C578" s="32"/>
      <c r="D578" s="32"/>
      <c r="E578" s="32"/>
    </row>
    <row r="579" spans="1:5" ht="15.75">
      <c r="A579" s="26"/>
      <c r="B579" s="66"/>
      <c r="C579" s="66"/>
      <c r="D579" s="66"/>
      <c r="E579" s="6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32"/>
      <c r="B585" s="26"/>
      <c r="C585" s="26"/>
      <c r="D585" s="26"/>
      <c r="E585" s="26"/>
    </row>
    <row r="586" spans="1:5" ht="15.75">
      <c r="A586" s="6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ht="15.75">
      <c r="A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2:5" ht="15.75"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ht="15.75">
      <c r="A619" s="26"/>
    </row>
    <row r="620" ht="15.75">
      <c r="A620" s="26"/>
    </row>
    <row r="621" ht="15.75">
      <c r="A621" s="26"/>
    </row>
    <row r="622" ht="15.75">
      <c r="A622" s="26"/>
    </row>
    <row r="623" ht="15.75">
      <c r="A623" s="26"/>
    </row>
    <row r="624" ht="15.75">
      <c r="A624" s="32"/>
    </row>
    <row r="625" ht="15.75">
      <c r="A625" s="66"/>
    </row>
    <row r="626" spans="2:5" ht="15.75">
      <c r="B626" s="10"/>
      <c r="C626" s="10"/>
      <c r="D626" s="10"/>
      <c r="E626" s="10"/>
    </row>
    <row r="627" spans="2:5" ht="15.75">
      <c r="B627" s="8"/>
      <c r="C627" s="8"/>
      <c r="D627" s="8"/>
      <c r="E627" s="8"/>
    </row>
    <row r="633" ht="15.75">
      <c r="A633" s="10"/>
    </row>
    <row r="634" ht="15.75">
      <c r="A634" s="8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5" spans="2:5" ht="15.75">
      <c r="B665" s="10"/>
      <c r="C665" s="10"/>
      <c r="D665" s="10"/>
      <c r="E665" s="10"/>
    </row>
    <row r="666" spans="2:5" ht="15.75">
      <c r="B666" s="8"/>
      <c r="C666" s="8"/>
      <c r="D666" s="8"/>
      <c r="E666" s="8"/>
    </row>
    <row r="672" ht="15.75">
      <c r="A672" s="10"/>
    </row>
    <row r="673" ht="15.75">
      <c r="A673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42" spans="2:5" ht="15.75">
      <c r="B842" s="10"/>
      <c r="C842" s="10"/>
      <c r="D842" s="10"/>
      <c r="E842" s="10"/>
    </row>
    <row r="843" spans="2:5" ht="15.75">
      <c r="B843" s="8"/>
      <c r="C843" s="8"/>
      <c r="D843" s="8"/>
      <c r="E843" s="8"/>
    </row>
    <row r="849" ht="15.75">
      <c r="A849" s="10"/>
    </row>
    <row r="850" ht="15.75">
      <c r="A850" s="8"/>
    </row>
    <row r="853" spans="2:5" ht="15.75">
      <c r="B853" s="10"/>
      <c r="C853" s="10"/>
      <c r="D853" s="10"/>
      <c r="E853" s="10"/>
    </row>
    <row r="854" spans="2:5" ht="15.75">
      <c r="B854" s="8"/>
      <c r="C854" s="8"/>
      <c r="D854" s="8"/>
      <c r="E854" s="8"/>
    </row>
    <row r="860" ht="15.75">
      <c r="A860" s="10"/>
    </row>
    <row r="861" ht="15.75">
      <c r="A861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7" spans="2:5" ht="15.75">
      <c r="B877" s="10"/>
      <c r="C877" s="10"/>
      <c r="D877" s="10"/>
      <c r="E877" s="10"/>
    </row>
    <row r="878" spans="2:5" ht="15.75">
      <c r="B878" s="8"/>
      <c r="C878" s="8"/>
      <c r="D878" s="8"/>
      <c r="E878" s="8"/>
    </row>
    <row r="884" ht="15.75">
      <c r="A884" s="10"/>
    </row>
    <row r="885" ht="15.75">
      <c r="A885" s="8"/>
    </row>
    <row r="889" spans="2:5" ht="15.75">
      <c r="B889" s="10"/>
      <c r="C889" s="10"/>
      <c r="D889" s="10"/>
      <c r="E889" s="10"/>
    </row>
    <row r="890" spans="2:5" ht="15.75">
      <c r="B890" s="8"/>
      <c r="C890" s="8"/>
      <c r="D890" s="8"/>
      <c r="E890" s="8"/>
    </row>
    <row r="896" ht="15.75">
      <c r="A896" s="10"/>
    </row>
    <row r="897" ht="15.75">
      <c r="A897" s="8"/>
    </row>
    <row r="901" spans="2:5" ht="15.75">
      <c r="B901" s="10"/>
      <c r="C901" s="10"/>
      <c r="D901" s="10"/>
      <c r="E901" s="10"/>
    </row>
    <row r="902" spans="2:5" ht="15.75">
      <c r="B902" s="8"/>
      <c r="C902" s="8"/>
      <c r="D902" s="8"/>
      <c r="E902" s="8"/>
    </row>
    <row r="908" ht="15.75">
      <c r="A908" s="10"/>
    </row>
    <row r="909" ht="15.75">
      <c r="A909" s="8"/>
    </row>
    <row r="913" spans="2:5" ht="15.75">
      <c r="B913" s="10"/>
      <c r="C913" s="10"/>
      <c r="D913" s="10"/>
      <c r="E913" s="10"/>
    </row>
    <row r="914" spans="2:5" ht="15.75">
      <c r="B914" s="8"/>
      <c r="C914" s="8"/>
      <c r="D914" s="8"/>
      <c r="E914" s="8"/>
    </row>
    <row r="920" ht="15.75">
      <c r="A920" s="10"/>
    </row>
    <row r="921" ht="15.75">
      <c r="A921" s="8"/>
    </row>
    <row r="925" spans="2:5" ht="15.75">
      <c r="B925" s="10"/>
      <c r="C925" s="10"/>
      <c r="D925" s="10"/>
      <c r="E925" s="10"/>
    </row>
    <row r="926" spans="2:5" ht="15.75">
      <c r="B926" s="8"/>
      <c r="C926" s="8"/>
      <c r="D926" s="8"/>
      <c r="E926" s="8"/>
    </row>
    <row r="932" ht="15.75">
      <c r="A932" s="10"/>
    </row>
    <row r="933" ht="15.75">
      <c r="A933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7" spans="2:5" ht="15.75">
      <c r="B947" s="10"/>
      <c r="C947" s="10"/>
      <c r="D947" s="10"/>
      <c r="E947" s="10"/>
    </row>
    <row r="948" spans="2:5" ht="15.75">
      <c r="B948" s="8"/>
      <c r="C948" s="8"/>
      <c r="D948" s="8"/>
      <c r="E948" s="8"/>
    </row>
    <row r="954" ht="15.75">
      <c r="A954" s="10"/>
    </row>
    <row r="955" ht="15.75">
      <c r="A955" s="8"/>
    </row>
    <row r="958" spans="2:5" ht="15.75">
      <c r="B958" s="10"/>
      <c r="C958" s="10"/>
      <c r="D958" s="10"/>
      <c r="E958" s="10"/>
    </row>
    <row r="959" spans="2:5" ht="15.75">
      <c r="B959" s="8"/>
      <c r="C959" s="8"/>
      <c r="D959" s="8"/>
      <c r="E959" s="8"/>
    </row>
    <row r="965" ht="15.75">
      <c r="A965" s="10"/>
    </row>
    <row r="966" ht="15.75">
      <c r="A966" s="8"/>
    </row>
    <row r="970" spans="2:5" ht="15.75">
      <c r="B970" s="10"/>
      <c r="C970" s="10"/>
      <c r="D970" s="10"/>
      <c r="E970" s="10"/>
    </row>
    <row r="971" spans="2:5" ht="15.75">
      <c r="B971" s="8"/>
      <c r="C971" s="8"/>
      <c r="D971" s="8"/>
      <c r="E971" s="8"/>
    </row>
    <row r="977" ht="15.75">
      <c r="A977" s="10"/>
    </row>
    <row r="978" ht="15.75">
      <c r="A978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4" spans="2:5" ht="15.75">
      <c r="B1014" s="10"/>
      <c r="C1014" s="10"/>
      <c r="D1014" s="10"/>
      <c r="E1014" s="10"/>
    </row>
    <row r="1015" spans="2:5" ht="15.75">
      <c r="B1015" s="8"/>
      <c r="C1015" s="8"/>
      <c r="D1015" s="8"/>
      <c r="E1015" s="8"/>
    </row>
    <row r="1021" ht="15.75">
      <c r="A1021" s="10"/>
    </row>
    <row r="1022" ht="15.75">
      <c r="A1022" s="8"/>
    </row>
    <row r="1026" spans="2:5" ht="15.75">
      <c r="B1026" s="10"/>
      <c r="C1026" s="10"/>
      <c r="D1026" s="10"/>
      <c r="E1026" s="10"/>
    </row>
    <row r="1027" spans="2:5" ht="15.75">
      <c r="B1027" s="8"/>
      <c r="C1027" s="8"/>
      <c r="D1027" s="8"/>
      <c r="E1027" s="8"/>
    </row>
    <row r="1033" ht="15.75">
      <c r="A1033" s="10"/>
    </row>
    <row r="1034" ht="15.75">
      <c r="A1034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50" spans="2:5" ht="15.75">
      <c r="B1050" s="10"/>
      <c r="C1050" s="10"/>
      <c r="D1050" s="10"/>
      <c r="E1050" s="10"/>
    </row>
    <row r="1051" spans="2:5" ht="15.75">
      <c r="B1051" s="8"/>
      <c r="C1051" s="8"/>
      <c r="D1051" s="8"/>
      <c r="E1051" s="8"/>
    </row>
    <row r="1057" ht="15.75">
      <c r="A1057" s="10"/>
    </row>
    <row r="1058" ht="15.75">
      <c r="A1058" s="8"/>
    </row>
    <row r="1062" spans="2:5" ht="15.75">
      <c r="B1062" s="10"/>
      <c r="C1062" s="10"/>
      <c r="D1062" s="10"/>
      <c r="E1062" s="10"/>
    </row>
    <row r="1069" ht="15.75">
      <c r="A1069" s="10"/>
    </row>
    <row r="1074" spans="2:5" ht="15.75">
      <c r="B1074" s="10"/>
      <c r="C1074" s="10"/>
      <c r="D1074" s="10"/>
      <c r="E1074" s="10"/>
    </row>
    <row r="1081" ht="15.75">
      <c r="A1081" s="10"/>
    </row>
    <row r="1086" spans="2:5" ht="15.75">
      <c r="B1086" s="10"/>
      <c r="C1086" s="10"/>
      <c r="D1086" s="10"/>
      <c r="E1086" s="10"/>
    </row>
    <row r="1093" ht="15.75">
      <c r="A1093" s="10"/>
    </row>
    <row r="1098" spans="2:5" ht="15.75">
      <c r="B1098" s="10"/>
      <c r="C1098" s="10"/>
      <c r="D1098" s="10"/>
      <c r="E1098" s="10"/>
    </row>
    <row r="1105" ht="15.75">
      <c r="A1105" s="10"/>
    </row>
    <row r="1106" spans="2:5" ht="15.75">
      <c r="B1106" s="10"/>
      <c r="C1106" s="10"/>
      <c r="D1106" s="10"/>
      <c r="E1106" s="10"/>
    </row>
    <row r="1113" ht="15.75">
      <c r="A1113" s="10"/>
    </row>
    <row r="1118" spans="2:5" ht="15.75">
      <c r="B1118" s="10"/>
      <c r="C1118" s="10"/>
      <c r="D1118" s="10"/>
      <c r="E1118" s="10"/>
    </row>
    <row r="1125" ht="15.75">
      <c r="A1125" s="10"/>
    </row>
    <row r="1130" spans="2:5" ht="15.75">
      <c r="B1130" s="10"/>
      <c r="C1130" s="10"/>
      <c r="D1130" s="10"/>
      <c r="E1130" s="10"/>
    </row>
    <row r="1137" ht="15.75">
      <c r="A1137" s="10"/>
    </row>
    <row r="1162" spans="2:5" ht="15.75">
      <c r="B1162" s="10"/>
      <c r="C1162" s="10"/>
      <c r="D1162" s="10"/>
      <c r="E1162" s="10"/>
    </row>
    <row r="1163" spans="2:5" ht="15.75">
      <c r="B1163" s="8"/>
      <c r="C1163" s="8"/>
      <c r="D1163" s="8"/>
      <c r="E1163" s="8"/>
    </row>
    <row r="1169" ht="15.75">
      <c r="A1169" s="10"/>
    </row>
    <row r="1170" ht="15.75">
      <c r="A1170" s="8"/>
    </row>
    <row r="1174" spans="2:5" ht="15.75">
      <c r="B1174" s="10"/>
      <c r="C1174" s="10"/>
      <c r="D1174" s="10"/>
      <c r="E1174" s="10"/>
    </row>
    <row r="1175" spans="2:5" ht="15.75">
      <c r="B1175" s="8"/>
      <c r="C1175" s="8"/>
      <c r="D1175" s="8"/>
      <c r="E1175" s="8"/>
    </row>
    <row r="1181" ht="15.75">
      <c r="A1181" s="10"/>
    </row>
    <row r="1182" ht="15.75">
      <c r="A1182" s="8"/>
    </row>
    <row r="1186" spans="2:5" ht="15.75">
      <c r="B1186" s="10"/>
      <c r="C1186" s="10"/>
      <c r="D1186" s="10"/>
      <c r="E1186" s="10"/>
    </row>
    <row r="1193" ht="15.75">
      <c r="A1193" s="10"/>
    </row>
    <row r="1199" spans="2:5" ht="15.75">
      <c r="B1199" s="8"/>
      <c r="C1199" s="8"/>
      <c r="D1199" s="8"/>
      <c r="E1199" s="8"/>
    </row>
    <row r="1200" spans="2:5" ht="15.75">
      <c r="B1200" s="8"/>
      <c r="C1200" s="8"/>
      <c r="D1200" s="8"/>
      <c r="E1200" s="8"/>
    </row>
    <row r="1201" spans="2:5" ht="15.75">
      <c r="B1201" s="8"/>
      <c r="C1201" s="8"/>
      <c r="D1201" s="8"/>
      <c r="E1201" s="8"/>
    </row>
    <row r="1202" spans="2:5" ht="15.75">
      <c r="B1202" s="8"/>
      <c r="C1202" s="8"/>
      <c r="D1202" s="8"/>
      <c r="E1202" s="8"/>
    </row>
    <row r="1203" spans="2:5" ht="15.75">
      <c r="B1203" s="8"/>
      <c r="C1203" s="8"/>
      <c r="D1203" s="8"/>
      <c r="E1203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21" spans="2:5" ht="15.75">
      <c r="B1221" s="10"/>
      <c r="C1221" s="10"/>
      <c r="D1221" s="10"/>
      <c r="E1221" s="10"/>
    </row>
    <row r="1222" spans="2:5" ht="15.75">
      <c r="B1222" s="8"/>
      <c r="C1222" s="8"/>
      <c r="D1222" s="8"/>
      <c r="E1222" s="8"/>
    </row>
    <row r="1226" spans="2:5" ht="15.75">
      <c r="B1226" s="10"/>
      <c r="C1226" s="10"/>
      <c r="D1226" s="10"/>
      <c r="E1226" s="10"/>
    </row>
    <row r="1227" spans="2:5" ht="15.75">
      <c r="B1227" s="10"/>
      <c r="C1227" s="10"/>
      <c r="D1227" s="10"/>
      <c r="E1227" s="10"/>
    </row>
    <row r="1228" ht="15.75">
      <c r="A1228" s="10"/>
    </row>
    <row r="1229" ht="15.75">
      <c r="A1229" s="8"/>
    </row>
    <row r="1231" spans="2:5" ht="15.75">
      <c r="B1231" s="10"/>
      <c r="C1231" s="10"/>
      <c r="D1231" s="10"/>
      <c r="E1231" s="10"/>
    </row>
    <row r="1233" ht="15.75">
      <c r="A1233" s="10"/>
    </row>
    <row r="1234" ht="15.75">
      <c r="A1234" s="10"/>
    </row>
    <row r="1236" spans="2:5" ht="15.75">
      <c r="B1236" s="10"/>
      <c r="C1236" s="10"/>
      <c r="D1236" s="10"/>
      <c r="E1236" s="10"/>
    </row>
    <row r="1238" ht="15.75">
      <c r="A1238" s="10"/>
    </row>
    <row r="1243" spans="1:5" ht="15.75">
      <c r="A1243" s="10"/>
      <c r="B1243" s="10"/>
      <c r="C1243" s="10"/>
      <c r="D1243" s="10"/>
      <c r="E1243" s="10"/>
    </row>
    <row r="1248" spans="2:5" ht="15.75">
      <c r="B1248" s="10"/>
      <c r="C1248" s="10"/>
      <c r="D1248" s="10"/>
      <c r="E1248" s="10"/>
    </row>
    <row r="1250" ht="15.75">
      <c r="A1250" s="10"/>
    </row>
    <row r="1255" ht="15.75">
      <c r="A1255" s="10"/>
    </row>
    <row r="1257" spans="2:5" ht="15.75">
      <c r="B1257" s="10"/>
      <c r="C1257" s="10"/>
      <c r="D1257" s="10"/>
      <c r="E1257" s="10"/>
    </row>
    <row r="1264" spans="1:5" ht="15.75">
      <c r="A1264" s="10"/>
      <c r="B1264" s="10"/>
      <c r="C1264" s="10"/>
      <c r="D1264" s="10"/>
      <c r="E1264" s="10"/>
    </row>
    <row r="1265" spans="2:5" ht="15.75">
      <c r="B1265" s="8"/>
      <c r="C1265" s="8"/>
      <c r="D1265" s="8"/>
      <c r="E1265" s="8"/>
    </row>
    <row r="1269" spans="2:5" ht="15.75">
      <c r="B1269" s="10"/>
      <c r="C1269" s="10"/>
      <c r="D1269" s="10"/>
      <c r="E1269" s="10"/>
    </row>
    <row r="1270" spans="2:5" ht="15.75">
      <c r="B1270" s="8"/>
      <c r="C1270" s="8"/>
      <c r="D1270" s="8"/>
      <c r="E1270" s="8"/>
    </row>
    <row r="1271" ht="15.75">
      <c r="A1271" s="10"/>
    </row>
    <row r="1272" ht="15.75">
      <c r="A1272" s="8"/>
    </row>
    <row r="1274" spans="2:5" ht="15.75">
      <c r="B1274" s="10"/>
      <c r="C1274" s="10"/>
      <c r="D1274" s="10"/>
      <c r="E1274" s="10"/>
    </row>
    <row r="1275" spans="2:5" ht="15.75">
      <c r="B1275" s="8"/>
      <c r="C1275" s="8"/>
      <c r="D1275" s="8"/>
      <c r="E1275" s="8"/>
    </row>
    <row r="1276" ht="15.75">
      <c r="A1276" s="10"/>
    </row>
    <row r="1277" ht="15.75">
      <c r="A1277" s="8"/>
    </row>
    <row r="1279" spans="2:5" ht="15.75">
      <c r="B1279" s="10"/>
      <c r="C1279" s="10"/>
      <c r="D1279" s="10"/>
      <c r="E1279" s="10"/>
    </row>
    <row r="1281" ht="15.75">
      <c r="A1281" s="10"/>
    </row>
    <row r="1282" ht="15.75">
      <c r="A1282" s="8"/>
    </row>
    <row r="1286" ht="15.75">
      <c r="A1286" s="10"/>
    </row>
    <row r="1334" spans="2:5" ht="15.75">
      <c r="B1334" s="8"/>
      <c r="C1334" s="8"/>
      <c r="D1334" s="8"/>
      <c r="E1334" s="8"/>
    </row>
    <row r="1341" ht="15.75">
      <c r="A1341" s="8"/>
    </row>
    <row r="1414" spans="2:5" ht="15.75">
      <c r="B1414" s="118"/>
      <c r="C1414" s="118"/>
      <c r="D1414" s="118"/>
      <c r="E1414" s="118"/>
    </row>
    <row r="1415" spans="2:5" ht="15.75">
      <c r="B1415" s="118"/>
      <c r="C1415" s="118"/>
      <c r="D1415" s="118"/>
      <c r="E1415" s="118"/>
    </row>
    <row r="1416" spans="2:5" ht="15.75">
      <c r="B1416" s="118"/>
      <c r="C1416" s="118"/>
      <c r="D1416" s="118"/>
      <c r="E1416" s="118"/>
    </row>
    <row r="1417" spans="2:5" ht="15.75">
      <c r="B1417" s="118"/>
      <c r="C1417" s="118"/>
      <c r="D1417" s="118"/>
      <c r="E1417" s="118"/>
    </row>
    <row r="1418" spans="2:5" ht="15.75">
      <c r="B1418" s="118"/>
      <c r="C1418" s="118"/>
      <c r="D1418" s="118"/>
      <c r="E1418" s="118"/>
    </row>
    <row r="1419" spans="2:5" ht="15.75">
      <c r="B1419" s="118"/>
      <c r="C1419" s="118"/>
      <c r="D1419" s="118"/>
      <c r="E1419" s="118"/>
    </row>
    <row r="1420" spans="2:5" ht="15.75">
      <c r="B1420" s="118"/>
      <c r="C1420" s="118"/>
      <c r="D1420" s="118"/>
      <c r="E1420" s="118"/>
    </row>
    <row r="1421" spans="1:5" ht="15.75">
      <c r="A1421" s="118"/>
      <c r="B1421" s="118"/>
      <c r="C1421" s="118"/>
      <c r="D1421" s="118"/>
      <c r="E1421" s="118"/>
    </row>
    <row r="1422" spans="1:5" ht="15.75">
      <c r="A1422" s="118"/>
      <c r="B1422" s="118"/>
      <c r="C1422" s="118"/>
      <c r="D1422" s="118"/>
      <c r="E1422" s="118"/>
    </row>
    <row r="1423" spans="1:5" ht="15.75">
      <c r="A1423" s="118"/>
      <c r="B1423" s="118"/>
      <c r="C1423" s="118"/>
      <c r="D1423" s="118"/>
      <c r="E1423" s="118"/>
    </row>
    <row r="1424" spans="1:5" ht="15.75">
      <c r="A1424" s="118"/>
      <c r="B1424" s="118"/>
      <c r="C1424" s="118"/>
      <c r="D1424" s="118"/>
      <c r="E1424" s="118"/>
    </row>
    <row r="1425" ht="15.75">
      <c r="A1425" s="118"/>
    </row>
    <row r="1426" ht="15.75">
      <c r="A1426" s="118"/>
    </row>
    <row r="1427" spans="1:5" ht="15.75">
      <c r="A1427" s="118"/>
      <c r="B1427" s="8"/>
      <c r="C1427" s="8"/>
      <c r="D1427" s="8"/>
      <c r="E1427" s="8"/>
    </row>
    <row r="1428" ht="15.75">
      <c r="A1428" s="118"/>
    </row>
    <row r="1429" spans="1:5" ht="15.75">
      <c r="A1429" s="118"/>
      <c r="B1429" s="8"/>
      <c r="C1429" s="8"/>
      <c r="D1429" s="8"/>
      <c r="E1429" s="8"/>
    </row>
    <row r="1430" ht="15.75">
      <c r="A1430" s="118"/>
    </row>
    <row r="1431" spans="1:5" ht="15.75">
      <c r="A1431" s="118"/>
      <c r="B1431" s="8"/>
      <c r="C1431" s="8"/>
      <c r="D1431" s="8"/>
      <c r="E1431" s="8"/>
    </row>
    <row r="1434" ht="15.75">
      <c r="A1434" s="8"/>
    </row>
    <row r="1436" ht="15.75">
      <c r="A1436" s="8"/>
    </row>
    <row r="1438" ht="15.75">
      <c r="A1438" s="8"/>
    </row>
  </sheetData>
  <sheetProtection/>
  <mergeCells count="4">
    <mergeCell ref="C3:F3"/>
    <mergeCell ref="C1:F1"/>
    <mergeCell ref="C2:F2"/>
    <mergeCell ref="C4:F4"/>
  </mergeCells>
  <printOptions/>
  <pageMargins left="0.75" right="0.75" top="1" bottom="1" header="0.5" footer="0.5"/>
  <pageSetup fitToHeight="3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421875" style="0" customWidth="1"/>
    <col min="2" max="2" width="37.28125" style="0" customWidth="1"/>
    <col min="3" max="3" width="15.28125" style="0" customWidth="1"/>
    <col min="4" max="4" width="10.140625" style="0" customWidth="1"/>
    <col min="6" max="6" width="15.00390625" style="0" customWidth="1"/>
  </cols>
  <sheetData>
    <row r="1" spans="1:6" ht="15.75">
      <c r="A1" s="2"/>
      <c r="B1" s="2"/>
      <c r="C1" s="326" t="s">
        <v>606</v>
      </c>
      <c r="D1" s="326"/>
      <c r="E1" s="326"/>
      <c r="F1" s="22"/>
    </row>
    <row r="2" spans="1:6" ht="15.75">
      <c r="A2" s="2"/>
      <c r="B2" s="2"/>
      <c r="C2" s="327" t="s">
        <v>688</v>
      </c>
      <c r="D2" s="327"/>
      <c r="E2" s="327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50" t="s">
        <v>765</v>
      </c>
      <c r="D4" s="350"/>
      <c r="E4" s="350"/>
      <c r="F4" s="350"/>
    </row>
    <row r="5" spans="1:6" ht="14.25">
      <c r="A5" s="351" t="s">
        <v>733</v>
      </c>
      <c r="B5" s="351"/>
      <c r="C5" s="351"/>
      <c r="D5" s="351"/>
      <c r="E5" s="351"/>
      <c r="F5" s="351"/>
    </row>
    <row r="6" spans="1:6" ht="34.5" customHeight="1">
      <c r="A6" s="349" t="s">
        <v>719</v>
      </c>
      <c r="B6" s="349"/>
      <c r="C6" s="349"/>
      <c r="D6" s="349"/>
      <c r="E6" s="349"/>
      <c r="F6" s="349"/>
    </row>
    <row r="7" spans="1:6" ht="18.75">
      <c r="A7" s="163"/>
      <c r="B7" s="165"/>
      <c r="C7" s="165"/>
      <c r="D7" s="165"/>
      <c r="E7" s="165"/>
      <c r="F7" s="168"/>
    </row>
    <row r="8" spans="1:6" ht="31.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693</v>
      </c>
    </row>
    <row r="9" spans="1:6" ht="34.5" customHeight="1">
      <c r="A9" s="169" t="s">
        <v>712</v>
      </c>
      <c r="B9" s="170" t="s">
        <v>711</v>
      </c>
      <c r="C9" s="171"/>
      <c r="D9" s="171"/>
      <c r="E9" s="171"/>
      <c r="F9" s="193">
        <f>F10+F25+F27+F34+F44+F57+F62+F83+F88+F92</f>
        <v>13509.3</v>
      </c>
    </row>
    <row r="10" spans="1:6" ht="22.5" customHeight="1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94">
        <f>F11+F14+F17+F20+F22</f>
        <v>5162.639999999999</v>
      </c>
    </row>
    <row r="11" spans="1:6" ht="43.5" customHeight="1">
      <c r="A11" s="160"/>
      <c r="B11" s="154" t="s">
        <v>734</v>
      </c>
      <c r="C11" s="27" t="s">
        <v>735</v>
      </c>
      <c r="D11" s="27" t="s">
        <v>11</v>
      </c>
      <c r="E11" s="27" t="s">
        <v>12</v>
      </c>
      <c r="F11" s="194">
        <f>F12</f>
        <v>299.9</v>
      </c>
    </row>
    <row r="12" spans="1:6" ht="35.25" customHeight="1">
      <c r="A12" s="160"/>
      <c r="B12" s="154" t="s">
        <v>275</v>
      </c>
      <c r="C12" s="27" t="s">
        <v>735</v>
      </c>
      <c r="D12" s="27" t="s">
        <v>17</v>
      </c>
      <c r="E12" s="27" t="s">
        <v>12</v>
      </c>
      <c r="F12" s="194">
        <f>F13</f>
        <v>299.9</v>
      </c>
    </row>
    <row r="13" spans="1:6" ht="33" customHeight="1">
      <c r="A13" s="160"/>
      <c r="B13" s="154" t="s">
        <v>736</v>
      </c>
      <c r="C13" s="27" t="s">
        <v>735</v>
      </c>
      <c r="D13" s="27" t="s">
        <v>17</v>
      </c>
      <c r="E13" s="27" t="s">
        <v>290</v>
      </c>
      <c r="F13" s="195">
        <v>299.9</v>
      </c>
    </row>
    <row r="14" spans="1:6" ht="35.25" customHeight="1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94">
        <f>F15+F16</f>
        <v>4302.65</v>
      </c>
    </row>
    <row r="15" spans="1:6" ht="18" customHeight="1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95">
        <v>4302.65</v>
      </c>
    </row>
    <row r="16" spans="1:6" ht="52.5" customHeight="1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95"/>
    </row>
    <row r="17" spans="1:6" ht="43.5" customHeight="1" hidden="1">
      <c r="A17" s="160"/>
      <c r="B17" s="155" t="s">
        <v>695</v>
      </c>
      <c r="C17" s="27" t="s">
        <v>696</v>
      </c>
      <c r="D17" s="27" t="s">
        <v>11</v>
      </c>
      <c r="E17" s="27" t="s">
        <v>12</v>
      </c>
      <c r="F17" s="194">
        <f>F18</f>
        <v>0</v>
      </c>
    </row>
    <row r="18" spans="1:6" ht="41.25" customHeight="1" hidden="1">
      <c r="A18" s="160"/>
      <c r="B18" s="155" t="s">
        <v>697</v>
      </c>
      <c r="C18" s="27" t="s">
        <v>696</v>
      </c>
      <c r="D18" s="27" t="s">
        <v>698</v>
      </c>
      <c r="E18" s="27" t="s">
        <v>12</v>
      </c>
      <c r="F18" s="195">
        <f>F19</f>
        <v>0</v>
      </c>
    </row>
    <row r="19" spans="1:6" ht="41.25" customHeight="1" hidden="1">
      <c r="A19" s="160"/>
      <c r="B19" s="155" t="s">
        <v>699</v>
      </c>
      <c r="C19" s="27" t="s">
        <v>696</v>
      </c>
      <c r="D19" s="27" t="s">
        <v>698</v>
      </c>
      <c r="E19" s="27" t="s">
        <v>700</v>
      </c>
      <c r="F19" s="195"/>
    </row>
    <row r="20" spans="1:6" ht="20.25" customHeight="1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94">
        <f>F21</f>
        <v>331.59</v>
      </c>
    </row>
    <row r="21" spans="1:6" ht="31.5" customHeight="1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95">
        <v>331.59</v>
      </c>
    </row>
    <row r="22" spans="1:6" ht="31.5" customHeight="1">
      <c r="A22" s="160"/>
      <c r="B22" s="155" t="s">
        <v>399</v>
      </c>
      <c r="C22" s="27" t="s">
        <v>453</v>
      </c>
      <c r="D22" s="27" t="s">
        <v>21</v>
      </c>
      <c r="E22" s="27" t="s">
        <v>723</v>
      </c>
      <c r="F22" s="194">
        <f>F23+F24</f>
        <v>228.5</v>
      </c>
    </row>
    <row r="23" spans="1:6" ht="31.5" customHeight="1">
      <c r="A23" s="160"/>
      <c r="B23" s="155" t="s">
        <v>399</v>
      </c>
      <c r="C23" s="27" t="s">
        <v>453</v>
      </c>
      <c r="D23" s="27" t="s">
        <v>724</v>
      </c>
      <c r="E23" s="27" t="s">
        <v>725</v>
      </c>
      <c r="F23" s="195">
        <v>198.5</v>
      </c>
    </row>
    <row r="24" spans="1:6" ht="69" customHeight="1">
      <c r="A24" s="160"/>
      <c r="B24" s="155" t="s">
        <v>737</v>
      </c>
      <c r="C24" s="27" t="s">
        <v>453</v>
      </c>
      <c r="D24" s="27" t="s">
        <v>724</v>
      </c>
      <c r="E24" s="27" t="s">
        <v>725</v>
      </c>
      <c r="F24" s="195">
        <v>30</v>
      </c>
    </row>
    <row r="25" spans="1:6" ht="15" customHeight="1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94">
        <f>F26</f>
        <v>149.3</v>
      </c>
    </row>
    <row r="26" spans="1:6" ht="49.5" customHeight="1">
      <c r="A26" s="160"/>
      <c r="B26" s="155" t="s">
        <v>720</v>
      </c>
      <c r="C26" s="27" t="s">
        <v>458</v>
      </c>
      <c r="D26" s="27" t="s">
        <v>721</v>
      </c>
      <c r="E26" s="27" t="s">
        <v>722</v>
      </c>
      <c r="F26" s="195">
        <v>149.3</v>
      </c>
    </row>
    <row r="27" spans="1:6" ht="32.25" customHeight="1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94">
        <f>F28+F31</f>
        <v>0</v>
      </c>
    </row>
    <row r="28" spans="1:6" ht="68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94">
        <f>F29</f>
        <v>0</v>
      </c>
    </row>
    <row r="29" spans="1:6" ht="57.7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94">
        <f>F30</f>
        <v>0</v>
      </c>
    </row>
    <row r="30" spans="1:6" ht="59.25" customHeight="1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95"/>
    </row>
    <row r="31" spans="1:6" ht="27.75" customHeight="1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94">
        <f>F32</f>
        <v>0</v>
      </c>
    </row>
    <row r="32" spans="1:6" ht="27" customHeight="1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95">
        <f>F33</f>
        <v>0</v>
      </c>
    </row>
    <row r="33" spans="1:6" ht="46.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95"/>
    </row>
    <row r="34" spans="1:6" ht="20.2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94">
        <f>F35+F38+F41</f>
        <v>155</v>
      </c>
    </row>
    <row r="35" spans="1:6" ht="18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94">
        <f>F36</f>
        <v>38</v>
      </c>
    </row>
    <row r="36" spans="1:6" ht="26.2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95">
        <f>F37</f>
        <v>38</v>
      </c>
    </row>
    <row r="37" spans="1:6" ht="29.25" customHeight="1">
      <c r="A37" s="160"/>
      <c r="B37" s="154" t="s">
        <v>738</v>
      </c>
      <c r="C37" s="27" t="s">
        <v>569</v>
      </c>
      <c r="D37" s="27" t="s">
        <v>572</v>
      </c>
      <c r="E37" s="27" t="s">
        <v>739</v>
      </c>
      <c r="F37" s="195">
        <v>38</v>
      </c>
    </row>
    <row r="38" spans="1:6" ht="15.75">
      <c r="A38" s="160"/>
      <c r="B38" s="154" t="s">
        <v>472</v>
      </c>
      <c r="C38" s="27" t="s">
        <v>528</v>
      </c>
      <c r="D38" s="27" t="s">
        <v>11</v>
      </c>
      <c r="E38" s="27" t="s">
        <v>12</v>
      </c>
      <c r="F38" s="194">
        <f>F39</f>
        <v>7</v>
      </c>
    </row>
    <row r="39" spans="1:6" ht="31.5">
      <c r="A39" s="160"/>
      <c r="B39" s="154" t="s">
        <v>740</v>
      </c>
      <c r="C39" s="27" t="s">
        <v>528</v>
      </c>
      <c r="D39" s="27" t="s">
        <v>474</v>
      </c>
      <c r="E39" s="27" t="s">
        <v>12</v>
      </c>
      <c r="F39" s="195">
        <f>F40</f>
        <v>7</v>
      </c>
    </row>
    <row r="40" spans="1:6" ht="74.25" customHeight="1">
      <c r="A40" s="160"/>
      <c r="B40" s="154" t="s">
        <v>741</v>
      </c>
      <c r="C40" s="27" t="s">
        <v>528</v>
      </c>
      <c r="D40" s="27" t="s">
        <v>474</v>
      </c>
      <c r="E40" s="27" t="s">
        <v>742</v>
      </c>
      <c r="F40" s="195">
        <v>7</v>
      </c>
    </row>
    <row r="41" spans="1:6" ht="21" customHeight="1">
      <c r="A41" s="161"/>
      <c r="B41" s="154" t="s">
        <v>476</v>
      </c>
      <c r="C41" s="27" t="s">
        <v>529</v>
      </c>
      <c r="D41" s="27" t="s">
        <v>11</v>
      </c>
      <c r="E41" s="27" t="s">
        <v>12</v>
      </c>
      <c r="F41" s="194">
        <f>F42</f>
        <v>110</v>
      </c>
    </row>
    <row r="42" spans="1:6" ht="27" customHeight="1">
      <c r="A42" s="160"/>
      <c r="B42" s="154" t="s">
        <v>477</v>
      </c>
      <c r="C42" s="27" t="s">
        <v>529</v>
      </c>
      <c r="D42" s="27" t="s">
        <v>478</v>
      </c>
      <c r="E42" s="27" t="s">
        <v>12</v>
      </c>
      <c r="F42" s="195">
        <f>F43</f>
        <v>110</v>
      </c>
    </row>
    <row r="43" spans="1:6" ht="27" customHeight="1">
      <c r="A43" s="160"/>
      <c r="B43" s="154" t="s">
        <v>479</v>
      </c>
      <c r="C43" s="27" t="s">
        <v>529</v>
      </c>
      <c r="D43" s="27" t="s">
        <v>478</v>
      </c>
      <c r="E43" s="27">
        <v>382</v>
      </c>
      <c r="F43" s="195">
        <v>110</v>
      </c>
    </row>
    <row r="44" spans="1:6" ht="37.5" customHeight="1">
      <c r="A44" s="159"/>
      <c r="B44" s="158" t="s">
        <v>516</v>
      </c>
      <c r="C44" s="52" t="s">
        <v>542</v>
      </c>
      <c r="D44" s="52" t="s">
        <v>21</v>
      </c>
      <c r="E44" s="52" t="s">
        <v>12</v>
      </c>
      <c r="F44" s="194">
        <f>F45+F48</f>
        <v>1806.3</v>
      </c>
    </row>
    <row r="45" spans="1:6" ht="17.25" customHeight="1" hidden="1">
      <c r="A45" s="159"/>
      <c r="B45" s="157" t="s">
        <v>679</v>
      </c>
      <c r="C45" s="52" t="s">
        <v>681</v>
      </c>
      <c r="D45" s="27" t="s">
        <v>21</v>
      </c>
      <c r="E45" s="27" t="s">
        <v>12</v>
      </c>
      <c r="F45" s="194">
        <f>F46</f>
        <v>0</v>
      </c>
    </row>
    <row r="46" spans="1:6" ht="26.25" customHeight="1" hidden="1">
      <c r="A46" s="159"/>
      <c r="B46" s="157" t="s">
        <v>680</v>
      </c>
      <c r="C46" s="36" t="s">
        <v>681</v>
      </c>
      <c r="D46" s="27" t="s">
        <v>682</v>
      </c>
      <c r="E46" s="27" t="s">
        <v>12</v>
      </c>
      <c r="F46" s="195">
        <f>F47</f>
        <v>0</v>
      </c>
    </row>
    <row r="47" spans="1:6" ht="21" customHeight="1" hidden="1">
      <c r="A47" s="159"/>
      <c r="B47" s="157" t="s">
        <v>517</v>
      </c>
      <c r="C47" s="36" t="s">
        <v>681</v>
      </c>
      <c r="D47" s="27" t="s">
        <v>682</v>
      </c>
      <c r="E47" s="27" t="s">
        <v>743</v>
      </c>
      <c r="F47" s="195"/>
    </row>
    <row r="48" spans="1:6" ht="21" customHeight="1">
      <c r="A48" s="159"/>
      <c r="B48" s="154" t="s">
        <v>19</v>
      </c>
      <c r="C48" s="48" t="s">
        <v>20</v>
      </c>
      <c r="D48" s="27" t="s">
        <v>21</v>
      </c>
      <c r="E48" s="27" t="s">
        <v>12</v>
      </c>
      <c r="F48" s="194">
        <f>F49+F51+F52+F53+F54+F55+F56</f>
        <v>1806.3</v>
      </c>
    </row>
    <row r="49" spans="1:6" ht="22.5" customHeight="1">
      <c r="A49" s="159"/>
      <c r="B49" s="154" t="s">
        <v>23</v>
      </c>
      <c r="C49" s="27" t="s">
        <v>20</v>
      </c>
      <c r="D49" s="27" t="s">
        <v>24</v>
      </c>
      <c r="E49" s="27" t="s">
        <v>12</v>
      </c>
      <c r="F49" s="195">
        <f>F50</f>
        <v>26</v>
      </c>
    </row>
    <row r="50" spans="1:6" ht="23.25" customHeight="1">
      <c r="A50" s="159"/>
      <c r="B50" s="154" t="s">
        <v>690</v>
      </c>
      <c r="C50" s="27" t="s">
        <v>20</v>
      </c>
      <c r="D50" s="27" t="s">
        <v>24</v>
      </c>
      <c r="E50" s="27">
        <v>197</v>
      </c>
      <c r="F50" s="195">
        <v>26</v>
      </c>
    </row>
    <row r="51" spans="1:6" ht="43.5" customHeight="1">
      <c r="A51" s="159"/>
      <c r="B51" s="152" t="s">
        <v>744</v>
      </c>
      <c r="C51" s="13" t="s">
        <v>20</v>
      </c>
      <c r="D51" s="13" t="s">
        <v>745</v>
      </c>
      <c r="E51" s="13" t="s">
        <v>27</v>
      </c>
      <c r="F51" s="195">
        <v>869</v>
      </c>
    </row>
    <row r="52" spans="1:6" ht="24" customHeight="1">
      <c r="A52" s="159"/>
      <c r="B52" s="152" t="s">
        <v>746</v>
      </c>
      <c r="C52" s="27" t="s">
        <v>20</v>
      </c>
      <c r="D52" s="27" t="s">
        <v>745</v>
      </c>
      <c r="E52" s="27" t="s">
        <v>747</v>
      </c>
      <c r="F52" s="195">
        <v>250</v>
      </c>
    </row>
    <row r="53" spans="1:6" ht="80.25" customHeight="1">
      <c r="A53" s="159"/>
      <c r="B53" s="152" t="s">
        <v>748</v>
      </c>
      <c r="C53" s="27" t="s">
        <v>20</v>
      </c>
      <c r="D53" s="27" t="s">
        <v>745</v>
      </c>
      <c r="E53" s="27" t="s">
        <v>749</v>
      </c>
      <c r="F53" s="195">
        <v>271.3</v>
      </c>
    </row>
    <row r="54" spans="1:6" ht="132.75" customHeight="1">
      <c r="A54" s="159"/>
      <c r="B54" s="152" t="s">
        <v>750</v>
      </c>
      <c r="C54" s="27" t="s">
        <v>20</v>
      </c>
      <c r="D54" s="27" t="s">
        <v>745</v>
      </c>
      <c r="E54" s="27" t="s">
        <v>749</v>
      </c>
      <c r="F54" s="195">
        <v>340</v>
      </c>
    </row>
    <row r="55" spans="1:6" ht="17.25" customHeight="1">
      <c r="A55" s="159"/>
      <c r="B55" s="152" t="s">
        <v>751</v>
      </c>
      <c r="C55" s="27" t="s">
        <v>20</v>
      </c>
      <c r="D55" s="27" t="s">
        <v>745</v>
      </c>
      <c r="E55" s="27" t="s">
        <v>752</v>
      </c>
      <c r="F55" s="195">
        <v>50</v>
      </c>
    </row>
    <row r="56" spans="1:6" ht="30.75" customHeight="1" hidden="1">
      <c r="A56" s="159"/>
      <c r="B56" s="152" t="s">
        <v>753</v>
      </c>
      <c r="C56" s="27" t="s">
        <v>20</v>
      </c>
      <c r="D56" s="27" t="s">
        <v>745</v>
      </c>
      <c r="E56" s="27" t="s">
        <v>754</v>
      </c>
      <c r="F56" s="195">
        <v>0</v>
      </c>
    </row>
    <row r="57" spans="1:6" ht="28.5" customHeight="1">
      <c r="A57" s="159"/>
      <c r="B57" s="156" t="s">
        <v>727</v>
      </c>
      <c r="C57" s="18" t="s">
        <v>66</v>
      </c>
      <c r="D57" s="18" t="s">
        <v>728</v>
      </c>
      <c r="E57" s="18" t="s">
        <v>12</v>
      </c>
      <c r="F57" s="194">
        <f>F58+F60</f>
        <v>4.6</v>
      </c>
    </row>
    <row r="58" spans="1:6" ht="32.25" customHeight="1">
      <c r="A58" s="159"/>
      <c r="B58" s="152" t="s">
        <v>755</v>
      </c>
      <c r="C58" s="13" t="s">
        <v>268</v>
      </c>
      <c r="D58" s="13" t="s">
        <v>756</v>
      </c>
      <c r="E58" s="13" t="s">
        <v>12</v>
      </c>
      <c r="F58" s="194">
        <f>F59</f>
        <v>4.6</v>
      </c>
    </row>
    <row r="59" spans="1:6" ht="30" customHeight="1">
      <c r="A59" s="159"/>
      <c r="B59" s="152" t="s">
        <v>757</v>
      </c>
      <c r="C59" s="13" t="s">
        <v>268</v>
      </c>
      <c r="D59" s="13" t="s">
        <v>756</v>
      </c>
      <c r="E59" s="13" t="s">
        <v>613</v>
      </c>
      <c r="F59" s="195">
        <v>4.6</v>
      </c>
    </row>
    <row r="60" spans="1:6" ht="31.5" hidden="1">
      <c r="A60" s="159"/>
      <c r="B60" s="152" t="s">
        <v>729</v>
      </c>
      <c r="C60" s="13" t="s">
        <v>268</v>
      </c>
      <c r="D60" s="13" t="s">
        <v>728</v>
      </c>
      <c r="E60" s="13" t="s">
        <v>12</v>
      </c>
      <c r="F60" s="194">
        <f>F61</f>
        <v>0</v>
      </c>
    </row>
    <row r="61" spans="1:6" ht="15.75" hidden="1">
      <c r="A61" s="159"/>
      <c r="B61" s="152" t="s">
        <v>271</v>
      </c>
      <c r="C61" s="13" t="s">
        <v>268</v>
      </c>
      <c r="D61" s="13" t="s">
        <v>728</v>
      </c>
      <c r="E61" s="13" t="s">
        <v>272</v>
      </c>
      <c r="F61" s="195"/>
    </row>
    <row r="62" spans="1:6" ht="31.5">
      <c r="A62" s="162"/>
      <c r="B62" s="156" t="s">
        <v>28</v>
      </c>
      <c r="C62" s="18" t="s">
        <v>29</v>
      </c>
      <c r="D62" s="18" t="s">
        <v>30</v>
      </c>
      <c r="E62" s="18" t="s">
        <v>12</v>
      </c>
      <c r="F62" s="194">
        <f>F63+F77+F80</f>
        <v>3049.51</v>
      </c>
    </row>
    <row r="63" spans="1:6" ht="15.75">
      <c r="A63" s="162"/>
      <c r="B63" s="152" t="s">
        <v>32</v>
      </c>
      <c r="C63" s="13" t="s">
        <v>33</v>
      </c>
      <c r="D63" s="13" t="s">
        <v>11</v>
      </c>
      <c r="E63" s="13" t="s">
        <v>12</v>
      </c>
      <c r="F63" s="194">
        <f>F64+F67+F69+F72+F74+F80</f>
        <v>3049.51</v>
      </c>
    </row>
    <row r="64" spans="1:6" ht="56.25" customHeight="1">
      <c r="A64" s="162"/>
      <c r="B64" s="152" t="s">
        <v>247</v>
      </c>
      <c r="C64" s="13" t="s">
        <v>33</v>
      </c>
      <c r="D64" s="13" t="s">
        <v>35</v>
      </c>
      <c r="E64" s="13" t="s">
        <v>12</v>
      </c>
      <c r="F64" s="195">
        <f>F65+F66</f>
        <v>49.51</v>
      </c>
    </row>
    <row r="65" spans="1:6" ht="36.75" customHeight="1" hidden="1">
      <c r="A65" s="162"/>
      <c r="B65" s="152" t="s">
        <v>37</v>
      </c>
      <c r="C65" s="13" t="s">
        <v>33</v>
      </c>
      <c r="D65" s="13" t="s">
        <v>35</v>
      </c>
      <c r="E65" s="13" t="s">
        <v>38</v>
      </c>
      <c r="F65" s="195"/>
    </row>
    <row r="66" spans="1:6" ht="75" customHeight="1">
      <c r="A66" s="162"/>
      <c r="B66" s="152" t="s">
        <v>40</v>
      </c>
      <c r="C66" s="13" t="s">
        <v>33</v>
      </c>
      <c r="D66" s="13" t="s">
        <v>35</v>
      </c>
      <c r="E66" s="13" t="s">
        <v>38</v>
      </c>
      <c r="F66" s="195">
        <v>49.51</v>
      </c>
    </row>
    <row r="67" spans="1:6" ht="0.75" customHeight="1" hidden="1">
      <c r="A67" s="159"/>
      <c r="B67" s="152" t="s">
        <v>54</v>
      </c>
      <c r="C67" s="13" t="s">
        <v>33</v>
      </c>
      <c r="D67" s="13" t="s">
        <v>55</v>
      </c>
      <c r="E67" s="13" t="s">
        <v>12</v>
      </c>
      <c r="F67" s="194">
        <f>F68</f>
        <v>0</v>
      </c>
    </row>
    <row r="68" spans="1:6" ht="39" customHeight="1" hidden="1">
      <c r="A68" s="159"/>
      <c r="B68" s="152" t="s">
        <v>37</v>
      </c>
      <c r="C68" s="13" t="s">
        <v>33</v>
      </c>
      <c r="D68" s="13" t="s">
        <v>55</v>
      </c>
      <c r="E68" s="13" t="s">
        <v>38</v>
      </c>
      <c r="F68" s="195"/>
    </row>
    <row r="69" spans="1:6" ht="15.75" hidden="1">
      <c r="A69" s="159"/>
      <c r="B69" s="152" t="s">
        <v>42</v>
      </c>
      <c r="C69" s="13" t="s">
        <v>33</v>
      </c>
      <c r="D69" s="13" t="s">
        <v>43</v>
      </c>
      <c r="E69" s="13" t="s">
        <v>12</v>
      </c>
      <c r="F69" s="194">
        <f>F70+F71</f>
        <v>0</v>
      </c>
    </row>
    <row r="70" spans="1:6" ht="2.25" customHeight="1" hidden="1">
      <c r="A70" s="159"/>
      <c r="B70" s="152" t="s">
        <v>37</v>
      </c>
      <c r="C70" s="13" t="s">
        <v>33</v>
      </c>
      <c r="D70" s="13" t="s">
        <v>43</v>
      </c>
      <c r="E70" s="13" t="s">
        <v>38</v>
      </c>
      <c r="F70" s="195"/>
    </row>
    <row r="71" spans="1:6" ht="78.75" hidden="1">
      <c r="A71" s="159"/>
      <c r="B71" s="152" t="s">
        <v>40</v>
      </c>
      <c r="C71" s="13" t="s">
        <v>33</v>
      </c>
      <c r="D71" s="13" t="s">
        <v>43</v>
      </c>
      <c r="E71" s="13" t="s">
        <v>38</v>
      </c>
      <c r="F71" s="195"/>
    </row>
    <row r="72" spans="1:6" ht="47.25" hidden="1">
      <c r="A72" s="159"/>
      <c r="B72" s="152" t="s">
        <v>685</v>
      </c>
      <c r="C72" s="13" t="s">
        <v>33</v>
      </c>
      <c r="D72" s="13" t="s">
        <v>684</v>
      </c>
      <c r="E72" s="13" t="s">
        <v>12</v>
      </c>
      <c r="F72" s="195">
        <f>F73</f>
        <v>0</v>
      </c>
    </row>
    <row r="73" spans="1:6" ht="47.25" hidden="1">
      <c r="A73" s="159"/>
      <c r="B73" s="152" t="s">
        <v>691</v>
      </c>
      <c r="C73" s="13" t="s">
        <v>33</v>
      </c>
      <c r="D73" s="13" t="s">
        <v>684</v>
      </c>
      <c r="E73" s="13" t="s">
        <v>38</v>
      </c>
      <c r="F73" s="195"/>
    </row>
    <row r="74" spans="1:6" ht="39.75" customHeight="1">
      <c r="A74" s="159"/>
      <c r="B74" s="152" t="s">
        <v>758</v>
      </c>
      <c r="C74" s="13" t="s">
        <v>33</v>
      </c>
      <c r="D74" s="13" t="s">
        <v>759</v>
      </c>
      <c r="E74" s="13" t="s">
        <v>12</v>
      </c>
      <c r="F74" s="195">
        <f>F75</f>
        <v>3000</v>
      </c>
    </row>
    <row r="75" spans="1:6" ht="18.75" customHeight="1">
      <c r="A75" s="159"/>
      <c r="B75" s="152" t="s">
        <v>760</v>
      </c>
      <c r="C75" s="13" t="s">
        <v>33</v>
      </c>
      <c r="D75" s="13" t="s">
        <v>761</v>
      </c>
      <c r="E75" s="13" t="s">
        <v>12</v>
      </c>
      <c r="F75" s="195">
        <f>F76</f>
        <v>3000</v>
      </c>
    </row>
    <row r="76" spans="1:6" ht="33" customHeight="1">
      <c r="A76" s="159"/>
      <c r="B76" s="152" t="s">
        <v>762</v>
      </c>
      <c r="C76" s="13" t="s">
        <v>33</v>
      </c>
      <c r="D76" s="13" t="s">
        <v>761</v>
      </c>
      <c r="E76" s="13" t="s">
        <v>763</v>
      </c>
      <c r="F76" s="195">
        <v>3000</v>
      </c>
    </row>
    <row r="77" spans="1:6" ht="15.75" hidden="1">
      <c r="A77" s="159"/>
      <c r="B77" s="154" t="s">
        <v>425</v>
      </c>
      <c r="C77" s="27" t="s">
        <v>459</v>
      </c>
      <c r="D77" s="27" t="s">
        <v>11</v>
      </c>
      <c r="E77" s="27" t="s">
        <v>12</v>
      </c>
      <c r="F77" s="194">
        <f>F78</f>
        <v>0</v>
      </c>
    </row>
    <row r="78" spans="1:6" ht="15.75" hidden="1">
      <c r="A78" s="159"/>
      <c r="B78" s="154" t="s">
        <v>426</v>
      </c>
      <c r="C78" s="27" t="s">
        <v>459</v>
      </c>
      <c r="D78" s="27" t="s">
        <v>427</v>
      </c>
      <c r="E78" s="27" t="s">
        <v>12</v>
      </c>
      <c r="F78" s="195">
        <f>F79</f>
        <v>0</v>
      </c>
    </row>
    <row r="79" spans="1:6" ht="47.25" hidden="1">
      <c r="A79" s="159"/>
      <c r="B79" s="154" t="s">
        <v>428</v>
      </c>
      <c r="C79" s="27" t="s">
        <v>459</v>
      </c>
      <c r="D79" s="27" t="s">
        <v>427</v>
      </c>
      <c r="E79" s="27">
        <v>453</v>
      </c>
      <c r="F79" s="195"/>
    </row>
    <row r="80" spans="1:6" ht="31.5" hidden="1">
      <c r="A80" s="159"/>
      <c r="B80" s="154" t="s">
        <v>430</v>
      </c>
      <c r="C80" s="27" t="s">
        <v>460</v>
      </c>
      <c r="D80" s="27" t="s">
        <v>11</v>
      </c>
      <c r="E80" s="27" t="s">
        <v>12</v>
      </c>
      <c r="F80" s="194">
        <f>F81</f>
        <v>0</v>
      </c>
    </row>
    <row r="81" spans="1:6" ht="15.75" hidden="1">
      <c r="A81" s="159"/>
      <c r="B81" s="154" t="s">
        <v>431</v>
      </c>
      <c r="C81" s="27" t="s">
        <v>460</v>
      </c>
      <c r="D81" s="27" t="s">
        <v>432</v>
      </c>
      <c r="E81" s="27" t="s">
        <v>12</v>
      </c>
      <c r="F81" s="195">
        <f>F82</f>
        <v>0</v>
      </c>
    </row>
    <row r="82" spans="1:6" ht="47.25" hidden="1">
      <c r="A82" s="159"/>
      <c r="B82" s="154" t="s">
        <v>428</v>
      </c>
      <c r="C82" s="27" t="s">
        <v>460</v>
      </c>
      <c r="D82" s="27" t="s">
        <v>432</v>
      </c>
      <c r="E82" s="27">
        <v>453</v>
      </c>
      <c r="F82" s="195"/>
    </row>
    <row r="83" spans="1:6" ht="21.75" customHeight="1">
      <c r="A83" s="159"/>
      <c r="B83" s="153" t="s">
        <v>491</v>
      </c>
      <c r="C83" s="48" t="s">
        <v>530</v>
      </c>
      <c r="D83" s="48" t="s">
        <v>492</v>
      </c>
      <c r="E83" s="48" t="s">
        <v>12</v>
      </c>
      <c r="F83" s="194">
        <f>F84</f>
        <v>66.8</v>
      </c>
    </row>
    <row r="84" spans="1:6" ht="22.5" customHeight="1">
      <c r="A84" s="159"/>
      <c r="B84" s="154" t="s">
        <v>493</v>
      </c>
      <c r="C84" s="27" t="s">
        <v>531</v>
      </c>
      <c r="D84" s="27" t="s">
        <v>11</v>
      </c>
      <c r="E84" s="27" t="s">
        <v>12</v>
      </c>
      <c r="F84" s="194">
        <f>F85</f>
        <v>66.8</v>
      </c>
    </row>
    <row r="85" spans="1:6" ht="49.5" customHeight="1">
      <c r="A85" s="159"/>
      <c r="B85" s="154" t="s">
        <v>494</v>
      </c>
      <c r="C85" s="27" t="s">
        <v>531</v>
      </c>
      <c r="D85" s="27" t="s">
        <v>495</v>
      </c>
      <c r="E85" s="27" t="s">
        <v>12</v>
      </c>
      <c r="F85" s="195">
        <f>F86+F87</f>
        <v>66.8</v>
      </c>
    </row>
    <row r="86" spans="1:6" ht="51.75" customHeight="1">
      <c r="A86" s="159"/>
      <c r="B86" s="154" t="s">
        <v>496</v>
      </c>
      <c r="C86" s="27" t="s">
        <v>531</v>
      </c>
      <c r="D86" s="27" t="s">
        <v>495</v>
      </c>
      <c r="E86" s="27">
        <v>455</v>
      </c>
      <c r="F86" s="195">
        <v>66.8</v>
      </c>
    </row>
    <row r="87" spans="1:6" ht="78.75" hidden="1">
      <c r="A87" s="159"/>
      <c r="B87" s="152" t="s">
        <v>40</v>
      </c>
      <c r="C87" s="27" t="s">
        <v>531</v>
      </c>
      <c r="D87" s="27" t="s">
        <v>495</v>
      </c>
      <c r="E87" s="27">
        <v>455</v>
      </c>
      <c r="F87" s="195"/>
    </row>
    <row r="88" spans="1:6" ht="15.75" hidden="1">
      <c r="A88" s="159"/>
      <c r="B88" s="153" t="s">
        <v>506</v>
      </c>
      <c r="C88" s="48">
        <v>1000</v>
      </c>
      <c r="D88" s="48" t="s">
        <v>21</v>
      </c>
      <c r="E88" s="48" t="s">
        <v>12</v>
      </c>
      <c r="F88" s="194">
        <f>F89</f>
        <v>0</v>
      </c>
    </row>
    <row r="89" spans="1:6" ht="15.75" hidden="1">
      <c r="A89" s="159"/>
      <c r="B89" s="154" t="s">
        <v>717</v>
      </c>
      <c r="C89" s="27" t="s">
        <v>716</v>
      </c>
      <c r="D89" s="27" t="s">
        <v>21</v>
      </c>
      <c r="E89" s="27" t="s">
        <v>12</v>
      </c>
      <c r="F89" s="194">
        <f>F90</f>
        <v>0</v>
      </c>
    </row>
    <row r="90" spans="1:6" ht="47.25" hidden="1">
      <c r="A90" s="159"/>
      <c r="B90" s="154" t="s">
        <v>404</v>
      </c>
      <c r="C90" s="27" t="s">
        <v>716</v>
      </c>
      <c r="D90" s="27" t="s">
        <v>405</v>
      </c>
      <c r="E90" s="27" t="s">
        <v>12</v>
      </c>
      <c r="F90" s="195">
        <f>F91</f>
        <v>0</v>
      </c>
    </row>
    <row r="91" spans="1:6" ht="31.5" hidden="1">
      <c r="A91" s="159"/>
      <c r="B91" s="154" t="s">
        <v>406</v>
      </c>
      <c r="C91" s="27" t="s">
        <v>716</v>
      </c>
      <c r="D91" s="27" t="s">
        <v>405</v>
      </c>
      <c r="E91" s="27">
        <v>482</v>
      </c>
      <c r="F91" s="195"/>
    </row>
    <row r="92" spans="1:6" ht="31.5">
      <c r="A92" s="159"/>
      <c r="B92" s="153" t="s">
        <v>702</v>
      </c>
      <c r="C92" s="48" t="s">
        <v>703</v>
      </c>
      <c r="D92" s="48" t="s">
        <v>704</v>
      </c>
      <c r="E92" s="48" t="s">
        <v>12</v>
      </c>
      <c r="F92" s="194">
        <f>F93</f>
        <v>3115.15</v>
      </c>
    </row>
    <row r="93" spans="1:6" ht="30" customHeight="1">
      <c r="A93" s="159"/>
      <c r="B93" s="154" t="s">
        <v>705</v>
      </c>
      <c r="C93" s="27" t="s">
        <v>706</v>
      </c>
      <c r="D93" s="27" t="s">
        <v>11</v>
      </c>
      <c r="E93" s="27" t="s">
        <v>12</v>
      </c>
      <c r="F93" s="194">
        <f>F94</f>
        <v>3115.15</v>
      </c>
    </row>
    <row r="94" spans="1:6" ht="15.75">
      <c r="A94" s="174"/>
      <c r="B94" s="159" t="s">
        <v>707</v>
      </c>
      <c r="C94" s="176">
        <v>1101</v>
      </c>
      <c r="D94" s="176" t="s">
        <v>708</v>
      </c>
      <c r="E94" s="27" t="s">
        <v>12</v>
      </c>
      <c r="F94" s="190">
        <f>F95</f>
        <v>3115.15</v>
      </c>
    </row>
    <row r="95" spans="1:6" ht="138.75" customHeight="1">
      <c r="A95" s="164"/>
      <c r="B95" s="69" t="s">
        <v>709</v>
      </c>
      <c r="C95" s="176">
        <v>1101</v>
      </c>
      <c r="D95" s="176" t="s">
        <v>708</v>
      </c>
      <c r="E95" s="176">
        <v>526</v>
      </c>
      <c r="F95" s="191">
        <v>3115.15</v>
      </c>
    </row>
    <row r="96" spans="1:6" ht="31.5">
      <c r="A96" s="177" t="s">
        <v>713</v>
      </c>
      <c r="B96" s="178" t="s">
        <v>714</v>
      </c>
      <c r="C96" s="169"/>
      <c r="D96" s="169"/>
      <c r="E96" s="179"/>
      <c r="F96" s="192">
        <f>F97+F105</f>
        <v>4563</v>
      </c>
    </row>
    <row r="97" spans="1:6" ht="36.75" customHeight="1">
      <c r="A97" s="159"/>
      <c r="B97" s="156" t="s">
        <v>28</v>
      </c>
      <c r="C97" s="18" t="s">
        <v>29</v>
      </c>
      <c r="D97" s="18" t="s">
        <v>30</v>
      </c>
      <c r="E97" s="18" t="s">
        <v>12</v>
      </c>
      <c r="F97" s="194">
        <f>F98</f>
        <v>4198</v>
      </c>
    </row>
    <row r="98" spans="1:6" ht="15.75">
      <c r="A98" s="159"/>
      <c r="B98" s="156" t="s">
        <v>32</v>
      </c>
      <c r="C98" s="13" t="s">
        <v>33</v>
      </c>
      <c r="D98" s="13" t="s">
        <v>11</v>
      </c>
      <c r="E98" s="13" t="s">
        <v>12</v>
      </c>
      <c r="F98" s="194">
        <f>F99+F102</f>
        <v>4198</v>
      </c>
    </row>
    <row r="99" spans="1:6" ht="48.75" customHeight="1">
      <c r="A99" s="159"/>
      <c r="B99" s="152" t="s">
        <v>247</v>
      </c>
      <c r="C99" s="13" t="s">
        <v>33</v>
      </c>
      <c r="D99" s="13" t="s">
        <v>35</v>
      </c>
      <c r="E99" s="13" t="s">
        <v>12</v>
      </c>
      <c r="F99" s="195">
        <f>F100+F101</f>
        <v>3610.5</v>
      </c>
    </row>
    <row r="100" spans="1:6" ht="36.75" customHeight="1">
      <c r="A100" s="159"/>
      <c r="B100" s="152" t="s">
        <v>37</v>
      </c>
      <c r="C100" s="13" t="s">
        <v>33</v>
      </c>
      <c r="D100" s="13" t="s">
        <v>35</v>
      </c>
      <c r="E100" s="13" t="s">
        <v>38</v>
      </c>
      <c r="F100" s="195">
        <v>2940.5</v>
      </c>
    </row>
    <row r="101" spans="1:6" ht="83.25" customHeight="1">
      <c r="A101" s="159"/>
      <c r="B101" s="152" t="s">
        <v>40</v>
      </c>
      <c r="C101" s="13" t="s">
        <v>33</v>
      </c>
      <c r="D101" s="13" t="s">
        <v>35</v>
      </c>
      <c r="E101" s="13" t="s">
        <v>38</v>
      </c>
      <c r="F101" s="195">
        <v>670</v>
      </c>
    </row>
    <row r="102" spans="1:6" ht="15.75">
      <c r="A102" s="159"/>
      <c r="B102" s="152" t="s">
        <v>715</v>
      </c>
      <c r="C102" s="13" t="s">
        <v>33</v>
      </c>
      <c r="D102" s="13" t="s">
        <v>43</v>
      </c>
      <c r="E102" s="13" t="s">
        <v>12</v>
      </c>
      <c r="F102" s="194">
        <f>F103+F104</f>
        <v>587.5</v>
      </c>
    </row>
    <row r="103" spans="1:6" ht="39" customHeight="1">
      <c r="A103" s="159"/>
      <c r="B103" s="152" t="s">
        <v>37</v>
      </c>
      <c r="C103" s="13" t="s">
        <v>33</v>
      </c>
      <c r="D103" s="13" t="s">
        <v>43</v>
      </c>
      <c r="E103" s="13" t="s">
        <v>38</v>
      </c>
      <c r="F103" s="195">
        <v>587.5</v>
      </c>
    </row>
    <row r="104" spans="1:6" ht="76.5" customHeight="1" hidden="1">
      <c r="A104" s="159"/>
      <c r="B104" s="152" t="s">
        <v>40</v>
      </c>
      <c r="C104" s="13" t="s">
        <v>33</v>
      </c>
      <c r="D104" s="13" t="s">
        <v>43</v>
      </c>
      <c r="E104" s="13" t="s">
        <v>38</v>
      </c>
      <c r="F104" s="195"/>
    </row>
    <row r="105" spans="1:6" ht="19.5" customHeight="1">
      <c r="A105" s="159"/>
      <c r="B105" s="153" t="s">
        <v>710</v>
      </c>
      <c r="C105" s="48" t="s">
        <v>530</v>
      </c>
      <c r="D105" s="48" t="s">
        <v>492</v>
      </c>
      <c r="E105" s="48" t="s">
        <v>12</v>
      </c>
      <c r="F105" s="194">
        <f>F106</f>
        <v>365</v>
      </c>
    </row>
    <row r="106" spans="1:6" ht="15.75" customHeight="1">
      <c r="A106" s="159"/>
      <c r="B106" s="154" t="s">
        <v>493</v>
      </c>
      <c r="C106" s="27" t="s">
        <v>531</v>
      </c>
      <c r="D106" s="27" t="s">
        <v>11</v>
      </c>
      <c r="E106" s="27" t="s">
        <v>12</v>
      </c>
      <c r="F106" s="194">
        <f>F107</f>
        <v>365</v>
      </c>
    </row>
    <row r="107" spans="1:6" ht="36" customHeight="1">
      <c r="A107" s="159"/>
      <c r="B107" s="154" t="s">
        <v>494</v>
      </c>
      <c r="C107" s="27" t="s">
        <v>531</v>
      </c>
      <c r="D107" s="27" t="s">
        <v>495</v>
      </c>
      <c r="E107" s="27" t="s">
        <v>12</v>
      </c>
      <c r="F107" s="194">
        <f>F108+F109</f>
        <v>365</v>
      </c>
    </row>
    <row r="108" spans="1:6" ht="45.75" customHeight="1">
      <c r="A108" s="164"/>
      <c r="B108" s="154" t="s">
        <v>496</v>
      </c>
      <c r="C108" s="27" t="s">
        <v>531</v>
      </c>
      <c r="D108" s="27" t="s">
        <v>495</v>
      </c>
      <c r="E108" s="27">
        <v>455</v>
      </c>
      <c r="F108" s="195">
        <v>365</v>
      </c>
    </row>
    <row r="109" spans="1:6" ht="1.5" customHeight="1" hidden="1">
      <c r="A109" s="159"/>
      <c r="B109" s="152" t="s">
        <v>40</v>
      </c>
      <c r="C109" s="27" t="s">
        <v>531</v>
      </c>
      <c r="D109" s="27" t="s">
        <v>495</v>
      </c>
      <c r="E109" s="27">
        <v>455</v>
      </c>
      <c r="F109" s="195"/>
    </row>
    <row r="110" spans="1:6" ht="15.75">
      <c r="A110" s="2"/>
      <c r="B110" s="164" t="s">
        <v>726</v>
      </c>
      <c r="C110" s="164"/>
      <c r="D110" s="164"/>
      <c r="E110" s="164"/>
      <c r="F110" s="190">
        <f>F9+F96</f>
        <v>18072.3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60" zoomScalePageLayoutView="0" workbookViewId="0" topLeftCell="A1">
      <selection activeCell="A5" sqref="A5:F5"/>
    </sheetView>
  </sheetViews>
  <sheetFormatPr defaultColWidth="9.140625" defaultRowHeight="12.75"/>
  <cols>
    <col min="1" max="1" width="3.57421875" style="0" customWidth="1"/>
    <col min="2" max="2" width="37.140625" style="0" customWidth="1"/>
    <col min="3" max="3" width="12.140625" style="0" customWidth="1"/>
    <col min="4" max="4" width="11.8515625" style="0" customWidth="1"/>
    <col min="5" max="5" width="8.28125" style="0" customWidth="1"/>
    <col min="6" max="7" width="14.00390625" style="0" customWidth="1"/>
  </cols>
  <sheetData>
    <row r="1" spans="1:6" ht="15.75">
      <c r="A1" s="2"/>
      <c r="B1" s="2"/>
      <c r="C1" s="326" t="s">
        <v>606</v>
      </c>
      <c r="D1" s="326"/>
      <c r="E1" s="326"/>
      <c r="F1" s="22"/>
    </row>
    <row r="2" spans="1:6" ht="15.75">
      <c r="A2" s="2"/>
      <c r="B2" s="2"/>
      <c r="C2" s="327" t="s">
        <v>688</v>
      </c>
      <c r="D2" s="327"/>
      <c r="E2" s="327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50" t="s">
        <v>766</v>
      </c>
      <c r="D4" s="350"/>
      <c r="E4" s="350"/>
      <c r="F4" s="350"/>
    </row>
    <row r="5" spans="1:6" ht="14.25">
      <c r="A5" s="351" t="s">
        <v>733</v>
      </c>
      <c r="B5" s="351"/>
      <c r="C5" s="351"/>
      <c r="D5" s="351"/>
      <c r="E5" s="351"/>
      <c r="F5" s="351"/>
    </row>
    <row r="6" spans="1:6" ht="34.5" customHeight="1">
      <c r="A6" s="349" t="s">
        <v>719</v>
      </c>
      <c r="B6" s="349"/>
      <c r="C6" s="349"/>
      <c r="D6" s="349"/>
      <c r="E6" s="349"/>
      <c r="F6" s="349"/>
    </row>
    <row r="7" spans="1:7" ht="53.25" customHeight="1">
      <c r="A7" s="159"/>
      <c r="B7" s="11" t="s">
        <v>2</v>
      </c>
      <c r="C7" s="11" t="s">
        <v>3</v>
      </c>
      <c r="D7" s="11" t="s">
        <v>4</v>
      </c>
      <c r="E7" s="11" t="s">
        <v>5</v>
      </c>
      <c r="F7" s="47" t="s">
        <v>767</v>
      </c>
      <c r="G7" s="202" t="s">
        <v>768</v>
      </c>
    </row>
    <row r="8" spans="1:7" ht="30" customHeight="1">
      <c r="A8" s="169" t="s">
        <v>712</v>
      </c>
      <c r="B8" s="170" t="s">
        <v>711</v>
      </c>
      <c r="C8" s="171"/>
      <c r="D8" s="171"/>
      <c r="E8" s="171"/>
      <c r="F8" s="196">
        <f>F9+F24+F26+F33+F43+F56+F61+F82+F87+F91</f>
        <v>13509.3</v>
      </c>
      <c r="G8" s="196">
        <f>G9+G24+G26+G33+G43+G56+G61+G82+G87+G91</f>
        <v>12229.7</v>
      </c>
    </row>
    <row r="9" spans="1:7" ht="22.5" customHeight="1">
      <c r="A9" s="160"/>
      <c r="B9" s="153" t="s">
        <v>9</v>
      </c>
      <c r="C9" s="48" t="s">
        <v>10</v>
      </c>
      <c r="D9" s="48" t="s">
        <v>11</v>
      </c>
      <c r="E9" s="48" t="s">
        <v>12</v>
      </c>
      <c r="F9" s="197">
        <f>F10+F13+F16+F19+F21</f>
        <v>5162.6</v>
      </c>
      <c r="G9" s="203">
        <f>G10+G13+G16+G19+G21</f>
        <v>4495.799999999999</v>
      </c>
    </row>
    <row r="10" spans="1:7" ht="43.5" customHeight="1">
      <c r="A10" s="160"/>
      <c r="B10" s="154" t="s">
        <v>734</v>
      </c>
      <c r="C10" s="27" t="s">
        <v>735</v>
      </c>
      <c r="D10" s="27" t="s">
        <v>11</v>
      </c>
      <c r="E10" s="27" t="s">
        <v>12</v>
      </c>
      <c r="F10" s="197">
        <f>F11</f>
        <v>299.9</v>
      </c>
      <c r="G10" s="203">
        <f>G11</f>
        <v>299.4</v>
      </c>
    </row>
    <row r="11" spans="1:7" ht="35.25" customHeight="1">
      <c r="A11" s="160"/>
      <c r="B11" s="154" t="s">
        <v>275</v>
      </c>
      <c r="C11" s="27" t="s">
        <v>735</v>
      </c>
      <c r="D11" s="27" t="s">
        <v>17</v>
      </c>
      <c r="E11" s="27" t="s">
        <v>12</v>
      </c>
      <c r="F11" s="197">
        <f>F12</f>
        <v>299.9</v>
      </c>
      <c r="G11" s="203">
        <f>G12</f>
        <v>299.4</v>
      </c>
    </row>
    <row r="12" spans="1:7" ht="33" customHeight="1">
      <c r="A12" s="160"/>
      <c r="B12" s="154" t="s">
        <v>736</v>
      </c>
      <c r="C12" s="27" t="s">
        <v>735</v>
      </c>
      <c r="D12" s="27" t="s">
        <v>17</v>
      </c>
      <c r="E12" s="27" t="s">
        <v>290</v>
      </c>
      <c r="F12" s="198">
        <v>299.9</v>
      </c>
      <c r="G12" s="204">
        <v>299.4</v>
      </c>
    </row>
    <row r="13" spans="1:7" ht="35.25" customHeight="1">
      <c r="A13" s="161"/>
      <c r="B13" s="154" t="s">
        <v>14</v>
      </c>
      <c r="C13" s="27" t="s">
        <v>15</v>
      </c>
      <c r="D13" s="27" t="s">
        <v>17</v>
      </c>
      <c r="E13" s="27" t="s">
        <v>12</v>
      </c>
      <c r="F13" s="197">
        <f>F14+F15</f>
        <v>4302.6</v>
      </c>
      <c r="G13" s="203">
        <f>G14+G15</f>
        <v>4068.2</v>
      </c>
    </row>
    <row r="14" spans="1:7" ht="18" customHeight="1">
      <c r="A14" s="160"/>
      <c r="B14" s="152" t="s">
        <v>683</v>
      </c>
      <c r="C14" s="13" t="s">
        <v>15</v>
      </c>
      <c r="D14" s="13" t="s">
        <v>17</v>
      </c>
      <c r="E14" s="13" t="s">
        <v>86</v>
      </c>
      <c r="F14" s="198">
        <v>4302.6</v>
      </c>
      <c r="G14" s="204">
        <v>4068.2</v>
      </c>
    </row>
    <row r="15" spans="1:7" ht="52.5" customHeight="1" hidden="1">
      <c r="A15" s="160"/>
      <c r="B15" s="155" t="s">
        <v>464</v>
      </c>
      <c r="C15" s="27" t="s">
        <v>15</v>
      </c>
      <c r="D15" s="27" t="s">
        <v>17</v>
      </c>
      <c r="E15" s="27" t="s">
        <v>86</v>
      </c>
      <c r="F15" s="198"/>
      <c r="G15" s="204"/>
    </row>
    <row r="16" spans="1:7" ht="43.5" customHeight="1" hidden="1">
      <c r="A16" s="160"/>
      <c r="B16" s="155" t="s">
        <v>695</v>
      </c>
      <c r="C16" s="27" t="s">
        <v>696</v>
      </c>
      <c r="D16" s="27" t="s">
        <v>11</v>
      </c>
      <c r="E16" s="27" t="s">
        <v>12</v>
      </c>
      <c r="F16" s="197">
        <f>F17</f>
        <v>0</v>
      </c>
      <c r="G16" s="203">
        <f>G17</f>
        <v>0</v>
      </c>
    </row>
    <row r="17" spans="1:7" ht="41.25" customHeight="1" hidden="1">
      <c r="A17" s="160"/>
      <c r="B17" s="155" t="s">
        <v>697</v>
      </c>
      <c r="C17" s="27" t="s">
        <v>696</v>
      </c>
      <c r="D17" s="27" t="s">
        <v>698</v>
      </c>
      <c r="E17" s="27" t="s">
        <v>12</v>
      </c>
      <c r="F17" s="198">
        <f>F18</f>
        <v>0</v>
      </c>
      <c r="G17" s="204">
        <f>G18</f>
        <v>0</v>
      </c>
    </row>
    <row r="18" spans="1:7" ht="41.25" customHeight="1" hidden="1">
      <c r="A18" s="160"/>
      <c r="B18" s="155" t="s">
        <v>699</v>
      </c>
      <c r="C18" s="27" t="s">
        <v>696</v>
      </c>
      <c r="D18" s="27" t="s">
        <v>698</v>
      </c>
      <c r="E18" s="27" t="s">
        <v>700</v>
      </c>
      <c r="F18" s="198"/>
      <c r="G18" s="204"/>
    </row>
    <row r="19" spans="1:7" ht="20.25" customHeight="1">
      <c r="A19" s="161"/>
      <c r="B19" s="154" t="s">
        <v>465</v>
      </c>
      <c r="C19" s="27" t="s">
        <v>526</v>
      </c>
      <c r="D19" s="27" t="s">
        <v>11</v>
      </c>
      <c r="E19" s="27" t="s">
        <v>12</v>
      </c>
      <c r="F19" s="197">
        <f>F20</f>
        <v>331.6</v>
      </c>
      <c r="G19" s="203">
        <f>G20</f>
        <v>0</v>
      </c>
    </row>
    <row r="20" spans="1:7" ht="31.5" customHeight="1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98">
        <v>331.6</v>
      </c>
      <c r="G20" s="204">
        <v>0</v>
      </c>
    </row>
    <row r="21" spans="1:7" ht="31.5" customHeight="1">
      <c r="A21" s="160"/>
      <c r="B21" s="155" t="s">
        <v>399</v>
      </c>
      <c r="C21" s="27" t="s">
        <v>453</v>
      </c>
      <c r="D21" s="27" t="s">
        <v>21</v>
      </c>
      <c r="E21" s="27" t="s">
        <v>723</v>
      </c>
      <c r="F21" s="197">
        <f>F22+F23</f>
        <v>228.5</v>
      </c>
      <c r="G21" s="203">
        <f>G22+G23</f>
        <v>128.2</v>
      </c>
    </row>
    <row r="22" spans="1:7" ht="31.5" customHeight="1">
      <c r="A22" s="160"/>
      <c r="B22" s="155" t="s">
        <v>399</v>
      </c>
      <c r="C22" s="27" t="s">
        <v>453</v>
      </c>
      <c r="D22" s="27" t="s">
        <v>724</v>
      </c>
      <c r="E22" s="27" t="s">
        <v>725</v>
      </c>
      <c r="F22" s="198">
        <v>198.5</v>
      </c>
      <c r="G22" s="204">
        <v>98.2</v>
      </c>
    </row>
    <row r="23" spans="1:7" ht="65.25" customHeight="1">
      <c r="A23" s="160"/>
      <c r="B23" s="155" t="s">
        <v>737</v>
      </c>
      <c r="C23" s="27" t="s">
        <v>453</v>
      </c>
      <c r="D23" s="27" t="s">
        <v>724</v>
      </c>
      <c r="E23" s="27" t="s">
        <v>725</v>
      </c>
      <c r="F23" s="198">
        <v>30</v>
      </c>
      <c r="G23" s="204">
        <v>30</v>
      </c>
    </row>
    <row r="24" spans="1:7" ht="15" customHeight="1">
      <c r="A24" s="160"/>
      <c r="B24" s="156" t="s">
        <v>415</v>
      </c>
      <c r="C24" s="18" t="s">
        <v>457</v>
      </c>
      <c r="D24" s="18" t="s">
        <v>11</v>
      </c>
      <c r="E24" s="18" t="s">
        <v>12</v>
      </c>
      <c r="F24" s="197">
        <f>F25</f>
        <v>149.3</v>
      </c>
      <c r="G24" s="203">
        <f>G25</f>
        <v>149.3</v>
      </c>
    </row>
    <row r="25" spans="1:7" ht="49.5" customHeight="1">
      <c r="A25" s="160"/>
      <c r="B25" s="155" t="s">
        <v>764</v>
      </c>
      <c r="C25" s="27" t="s">
        <v>458</v>
      </c>
      <c r="D25" s="27" t="s">
        <v>721</v>
      </c>
      <c r="E25" s="27" t="s">
        <v>722</v>
      </c>
      <c r="F25" s="198">
        <v>149.3</v>
      </c>
      <c r="G25" s="204">
        <v>149.3</v>
      </c>
    </row>
    <row r="26" spans="1:7" ht="32.25" customHeight="1" hidden="1">
      <c r="A26" s="164"/>
      <c r="B26" s="156" t="s">
        <v>233</v>
      </c>
      <c r="C26" s="18" t="s">
        <v>234</v>
      </c>
      <c r="D26" s="18" t="s">
        <v>11</v>
      </c>
      <c r="E26" s="18" t="s">
        <v>12</v>
      </c>
      <c r="F26" s="197">
        <f>F27+F30</f>
        <v>0</v>
      </c>
      <c r="G26" s="203">
        <f>G27+G30</f>
        <v>0</v>
      </c>
    </row>
    <row r="27" spans="1:7" ht="68.25" customHeight="1" hidden="1">
      <c r="A27" s="159"/>
      <c r="B27" s="154" t="s">
        <v>468</v>
      </c>
      <c r="C27" s="27" t="s">
        <v>527</v>
      </c>
      <c r="D27" s="27" t="s">
        <v>11</v>
      </c>
      <c r="E27" s="27" t="s">
        <v>12</v>
      </c>
      <c r="F27" s="197">
        <f>F28</f>
        <v>0</v>
      </c>
      <c r="G27" s="203">
        <f>G28</f>
        <v>0</v>
      </c>
    </row>
    <row r="28" spans="1:7" ht="57.75" customHeight="1" hidden="1">
      <c r="A28" s="159"/>
      <c r="B28" s="154" t="s">
        <v>469</v>
      </c>
      <c r="C28" s="27" t="s">
        <v>527</v>
      </c>
      <c r="D28" s="27" t="s">
        <v>470</v>
      </c>
      <c r="E28" s="27" t="s">
        <v>12</v>
      </c>
      <c r="F28" s="197">
        <f>F29</f>
        <v>0</v>
      </c>
      <c r="G28" s="203">
        <f>G29</f>
        <v>0</v>
      </c>
    </row>
    <row r="29" spans="1:7" ht="59.25" customHeight="1" hidden="1">
      <c r="A29" s="159"/>
      <c r="B29" s="154" t="s">
        <v>471</v>
      </c>
      <c r="C29" s="27" t="s">
        <v>527</v>
      </c>
      <c r="D29" s="27" t="s">
        <v>470</v>
      </c>
      <c r="E29" s="27">
        <v>260</v>
      </c>
      <c r="F29" s="198"/>
      <c r="G29" s="204"/>
    </row>
    <row r="30" spans="1:7" ht="27.75" customHeight="1" hidden="1">
      <c r="A30" s="162"/>
      <c r="B30" s="152" t="s">
        <v>235</v>
      </c>
      <c r="C30" s="13" t="s">
        <v>236</v>
      </c>
      <c r="D30" s="13" t="s">
        <v>11</v>
      </c>
      <c r="E30" s="13" t="s">
        <v>12</v>
      </c>
      <c r="F30" s="197">
        <f>F31</f>
        <v>0</v>
      </c>
      <c r="G30" s="203">
        <f>G31</f>
        <v>0</v>
      </c>
    </row>
    <row r="31" spans="1:7" ht="27" customHeight="1" hidden="1">
      <c r="A31" s="162"/>
      <c r="B31" s="152" t="s">
        <v>237</v>
      </c>
      <c r="C31" s="13" t="s">
        <v>236</v>
      </c>
      <c r="D31" s="13" t="s">
        <v>239</v>
      </c>
      <c r="E31" s="13" t="s">
        <v>12</v>
      </c>
      <c r="F31" s="198">
        <f>F32</f>
        <v>0</v>
      </c>
      <c r="G31" s="204">
        <f>G32</f>
        <v>0</v>
      </c>
    </row>
    <row r="32" spans="1:7" ht="46.5" customHeight="1" hidden="1">
      <c r="A32" s="162"/>
      <c r="B32" s="152" t="s">
        <v>240</v>
      </c>
      <c r="C32" s="13" t="s">
        <v>236</v>
      </c>
      <c r="D32" s="13" t="s">
        <v>239</v>
      </c>
      <c r="E32" s="13" t="s">
        <v>241</v>
      </c>
      <c r="F32" s="198"/>
      <c r="G32" s="204"/>
    </row>
    <row r="33" spans="1:7" ht="20.25" customHeight="1">
      <c r="A33" s="160"/>
      <c r="B33" s="173" t="s">
        <v>408</v>
      </c>
      <c r="C33" s="52" t="s">
        <v>454</v>
      </c>
      <c r="D33" s="52" t="s">
        <v>11</v>
      </c>
      <c r="E33" s="52" t="s">
        <v>12</v>
      </c>
      <c r="F33" s="197">
        <f>F34+F37+F40</f>
        <v>155</v>
      </c>
      <c r="G33" s="203">
        <f>G34+G37+G40</f>
        <v>119</v>
      </c>
    </row>
    <row r="34" spans="1:7" ht="18" customHeight="1">
      <c r="A34" s="160"/>
      <c r="B34" s="154" t="s">
        <v>568</v>
      </c>
      <c r="C34" s="27" t="s">
        <v>569</v>
      </c>
      <c r="D34" s="27" t="s">
        <v>11</v>
      </c>
      <c r="E34" s="27" t="s">
        <v>12</v>
      </c>
      <c r="F34" s="197">
        <f>F35</f>
        <v>38</v>
      </c>
      <c r="G34" s="203">
        <f>G35</f>
        <v>2.8</v>
      </c>
    </row>
    <row r="35" spans="1:7" ht="26.25" customHeight="1">
      <c r="A35" s="160"/>
      <c r="B35" s="154" t="s">
        <v>570</v>
      </c>
      <c r="C35" s="27" t="s">
        <v>569</v>
      </c>
      <c r="D35" s="27" t="s">
        <v>572</v>
      </c>
      <c r="E35" s="27" t="s">
        <v>12</v>
      </c>
      <c r="F35" s="198">
        <f>F36</f>
        <v>38</v>
      </c>
      <c r="G35" s="204">
        <f>G36</f>
        <v>2.8</v>
      </c>
    </row>
    <row r="36" spans="1:7" ht="29.25" customHeight="1">
      <c r="A36" s="160"/>
      <c r="B36" s="154" t="s">
        <v>738</v>
      </c>
      <c r="C36" s="27" t="s">
        <v>569</v>
      </c>
      <c r="D36" s="27" t="s">
        <v>572</v>
      </c>
      <c r="E36" s="27" t="s">
        <v>739</v>
      </c>
      <c r="F36" s="198">
        <v>38</v>
      </c>
      <c r="G36" s="204">
        <v>2.8</v>
      </c>
    </row>
    <row r="37" spans="1:7" ht="15.75">
      <c r="A37" s="160"/>
      <c r="B37" s="154" t="s">
        <v>472</v>
      </c>
      <c r="C37" s="27" t="s">
        <v>528</v>
      </c>
      <c r="D37" s="27" t="s">
        <v>11</v>
      </c>
      <c r="E37" s="27" t="s">
        <v>12</v>
      </c>
      <c r="F37" s="197">
        <f>F38</f>
        <v>7</v>
      </c>
      <c r="G37" s="203">
        <f>G38</f>
        <v>7</v>
      </c>
    </row>
    <row r="38" spans="1:7" ht="18" customHeight="1">
      <c r="A38" s="160"/>
      <c r="B38" s="154" t="s">
        <v>740</v>
      </c>
      <c r="C38" s="27" t="s">
        <v>528</v>
      </c>
      <c r="D38" s="27" t="s">
        <v>474</v>
      </c>
      <c r="E38" s="27" t="s">
        <v>12</v>
      </c>
      <c r="F38" s="198">
        <f>F39</f>
        <v>7</v>
      </c>
      <c r="G38" s="204">
        <f>G39</f>
        <v>7</v>
      </c>
    </row>
    <row r="39" spans="1:7" ht="69.75" customHeight="1">
      <c r="A39" s="160"/>
      <c r="B39" s="154" t="s">
        <v>741</v>
      </c>
      <c r="C39" s="27" t="s">
        <v>528</v>
      </c>
      <c r="D39" s="27" t="s">
        <v>474</v>
      </c>
      <c r="E39" s="27" t="s">
        <v>742</v>
      </c>
      <c r="F39" s="198">
        <v>7</v>
      </c>
      <c r="G39" s="204">
        <v>7</v>
      </c>
    </row>
    <row r="40" spans="1:7" ht="21" customHeight="1">
      <c r="A40" s="161"/>
      <c r="B40" s="154" t="s">
        <v>476</v>
      </c>
      <c r="C40" s="27" t="s">
        <v>529</v>
      </c>
      <c r="D40" s="27" t="s">
        <v>11</v>
      </c>
      <c r="E40" s="27" t="s">
        <v>12</v>
      </c>
      <c r="F40" s="197">
        <f>F41</f>
        <v>110</v>
      </c>
      <c r="G40" s="203">
        <f>G41</f>
        <v>109.2</v>
      </c>
    </row>
    <row r="41" spans="1:7" ht="27" customHeight="1">
      <c r="A41" s="160"/>
      <c r="B41" s="154" t="s">
        <v>477</v>
      </c>
      <c r="C41" s="27" t="s">
        <v>529</v>
      </c>
      <c r="D41" s="27" t="s">
        <v>478</v>
      </c>
      <c r="E41" s="27" t="s">
        <v>12</v>
      </c>
      <c r="F41" s="198">
        <f>F42</f>
        <v>110</v>
      </c>
      <c r="G41" s="204">
        <f>G42</f>
        <v>109.2</v>
      </c>
    </row>
    <row r="42" spans="1:7" ht="27" customHeight="1">
      <c r="A42" s="160"/>
      <c r="B42" s="154" t="s">
        <v>479</v>
      </c>
      <c r="C42" s="27" t="s">
        <v>529</v>
      </c>
      <c r="D42" s="27" t="s">
        <v>478</v>
      </c>
      <c r="E42" s="27">
        <v>382</v>
      </c>
      <c r="F42" s="198">
        <v>110</v>
      </c>
      <c r="G42" s="204">
        <v>109.2</v>
      </c>
    </row>
    <row r="43" spans="1:7" ht="28.5" customHeight="1">
      <c r="A43" s="159"/>
      <c r="B43" s="158" t="s">
        <v>516</v>
      </c>
      <c r="C43" s="52" t="s">
        <v>542</v>
      </c>
      <c r="D43" s="52" t="s">
        <v>21</v>
      </c>
      <c r="E43" s="52" t="s">
        <v>12</v>
      </c>
      <c r="F43" s="197">
        <f>F44+F47</f>
        <v>1806.3</v>
      </c>
      <c r="G43" s="203">
        <f>G44+G47</f>
        <v>1260.2</v>
      </c>
    </row>
    <row r="44" spans="1:7" ht="17.25" customHeight="1" hidden="1">
      <c r="A44" s="159"/>
      <c r="B44" s="157" t="s">
        <v>679</v>
      </c>
      <c r="C44" s="52" t="s">
        <v>681</v>
      </c>
      <c r="D44" s="27" t="s">
        <v>21</v>
      </c>
      <c r="E44" s="27" t="s">
        <v>12</v>
      </c>
      <c r="F44" s="197">
        <f>F45</f>
        <v>0</v>
      </c>
      <c r="G44" s="203">
        <f>G45</f>
        <v>0</v>
      </c>
    </row>
    <row r="45" spans="1:7" ht="26.25" customHeight="1" hidden="1">
      <c r="A45" s="159"/>
      <c r="B45" s="157" t="s">
        <v>680</v>
      </c>
      <c r="C45" s="36" t="s">
        <v>681</v>
      </c>
      <c r="D45" s="27" t="s">
        <v>682</v>
      </c>
      <c r="E45" s="27" t="s">
        <v>12</v>
      </c>
      <c r="F45" s="198">
        <f>F46</f>
        <v>0</v>
      </c>
      <c r="G45" s="204">
        <f>G46</f>
        <v>0</v>
      </c>
    </row>
    <row r="46" spans="1:7" ht="21" customHeight="1" hidden="1">
      <c r="A46" s="159"/>
      <c r="B46" s="157" t="s">
        <v>517</v>
      </c>
      <c r="C46" s="36" t="s">
        <v>681</v>
      </c>
      <c r="D46" s="27" t="s">
        <v>682</v>
      </c>
      <c r="E46" s="27" t="s">
        <v>743</v>
      </c>
      <c r="F46" s="198"/>
      <c r="G46" s="204"/>
    </row>
    <row r="47" spans="1:7" ht="20.25" customHeight="1">
      <c r="A47" s="159"/>
      <c r="B47" s="154" t="s">
        <v>19</v>
      </c>
      <c r="C47" s="48" t="s">
        <v>20</v>
      </c>
      <c r="D47" s="27" t="s">
        <v>21</v>
      </c>
      <c r="E47" s="27" t="s">
        <v>12</v>
      </c>
      <c r="F47" s="197">
        <f>F48+F50+F51+F52+F53+F54+F55</f>
        <v>1806.3</v>
      </c>
      <c r="G47" s="203">
        <f>G48+G50+G51+G52+G53+G54+G55</f>
        <v>1260.2</v>
      </c>
    </row>
    <row r="48" spans="1:7" ht="18" customHeight="1">
      <c r="A48" s="159"/>
      <c r="B48" s="154" t="s">
        <v>23</v>
      </c>
      <c r="C48" s="27" t="s">
        <v>20</v>
      </c>
      <c r="D48" s="27" t="s">
        <v>24</v>
      </c>
      <c r="E48" s="27" t="s">
        <v>12</v>
      </c>
      <c r="F48" s="198">
        <f>F49</f>
        <v>26</v>
      </c>
      <c r="G48" s="204">
        <f>G49</f>
        <v>0</v>
      </c>
    </row>
    <row r="49" spans="1:7" ht="18.75" customHeight="1">
      <c r="A49" s="159"/>
      <c r="B49" s="154" t="s">
        <v>690</v>
      </c>
      <c r="C49" s="27" t="s">
        <v>20</v>
      </c>
      <c r="D49" s="27" t="s">
        <v>24</v>
      </c>
      <c r="E49" s="27">
        <v>197</v>
      </c>
      <c r="F49" s="198">
        <v>26</v>
      </c>
      <c r="G49" s="204">
        <v>0</v>
      </c>
    </row>
    <row r="50" spans="1:7" ht="43.5" customHeight="1">
      <c r="A50" s="159"/>
      <c r="B50" s="152" t="s">
        <v>744</v>
      </c>
      <c r="C50" s="13" t="s">
        <v>20</v>
      </c>
      <c r="D50" s="13" t="s">
        <v>745</v>
      </c>
      <c r="E50" s="13" t="s">
        <v>27</v>
      </c>
      <c r="F50" s="198">
        <v>869</v>
      </c>
      <c r="G50" s="204">
        <v>558</v>
      </c>
    </row>
    <row r="51" spans="1:7" ht="21.75" customHeight="1">
      <c r="A51" s="159"/>
      <c r="B51" s="152" t="s">
        <v>746</v>
      </c>
      <c r="C51" s="27" t="s">
        <v>20</v>
      </c>
      <c r="D51" s="27" t="s">
        <v>745</v>
      </c>
      <c r="E51" s="27" t="s">
        <v>747</v>
      </c>
      <c r="F51" s="198">
        <v>250</v>
      </c>
      <c r="G51" s="204">
        <v>103.7</v>
      </c>
    </row>
    <row r="52" spans="1:7" ht="80.25" customHeight="1">
      <c r="A52" s="159"/>
      <c r="B52" s="152" t="s">
        <v>748</v>
      </c>
      <c r="C52" s="27" t="s">
        <v>20</v>
      </c>
      <c r="D52" s="27" t="s">
        <v>745</v>
      </c>
      <c r="E52" s="27" t="s">
        <v>749</v>
      </c>
      <c r="F52" s="198">
        <v>271.3</v>
      </c>
      <c r="G52" s="204">
        <v>242.2</v>
      </c>
    </row>
    <row r="53" spans="1:7" ht="121.5" customHeight="1">
      <c r="A53" s="159"/>
      <c r="B53" s="152" t="s">
        <v>750</v>
      </c>
      <c r="C53" s="27" t="s">
        <v>20</v>
      </c>
      <c r="D53" s="27" t="s">
        <v>745</v>
      </c>
      <c r="E53" s="27" t="s">
        <v>749</v>
      </c>
      <c r="F53" s="198">
        <v>340</v>
      </c>
      <c r="G53" s="204">
        <v>340</v>
      </c>
    </row>
    <row r="54" spans="1:7" ht="17.25" customHeight="1">
      <c r="A54" s="159"/>
      <c r="B54" s="152" t="s">
        <v>751</v>
      </c>
      <c r="C54" s="27" t="s">
        <v>20</v>
      </c>
      <c r="D54" s="27" t="s">
        <v>745</v>
      </c>
      <c r="E54" s="27" t="s">
        <v>752</v>
      </c>
      <c r="F54" s="198">
        <v>50</v>
      </c>
      <c r="G54" s="204">
        <v>16.3</v>
      </c>
    </row>
    <row r="55" spans="1:7" ht="30.75" customHeight="1" hidden="1">
      <c r="A55" s="159"/>
      <c r="B55" s="152" t="s">
        <v>753</v>
      </c>
      <c r="C55" s="27" t="s">
        <v>20</v>
      </c>
      <c r="D55" s="27" t="s">
        <v>745</v>
      </c>
      <c r="E55" s="27" t="s">
        <v>754</v>
      </c>
      <c r="F55" s="198">
        <v>0</v>
      </c>
      <c r="G55" s="204">
        <v>0</v>
      </c>
    </row>
    <row r="56" spans="1:7" ht="28.5" customHeight="1">
      <c r="A56" s="159"/>
      <c r="B56" s="156" t="s">
        <v>727</v>
      </c>
      <c r="C56" s="18" t="s">
        <v>66</v>
      </c>
      <c r="D56" s="18" t="s">
        <v>728</v>
      </c>
      <c r="E56" s="18" t="s">
        <v>12</v>
      </c>
      <c r="F56" s="197">
        <f>F57+F59</f>
        <v>4.6</v>
      </c>
      <c r="G56" s="203">
        <f>G57+G59</f>
        <v>4.6</v>
      </c>
    </row>
    <row r="57" spans="1:7" ht="32.25" customHeight="1">
      <c r="A57" s="159"/>
      <c r="B57" s="152" t="s">
        <v>755</v>
      </c>
      <c r="C57" s="13" t="s">
        <v>268</v>
      </c>
      <c r="D57" s="13" t="s">
        <v>756</v>
      </c>
      <c r="E57" s="13" t="s">
        <v>12</v>
      </c>
      <c r="F57" s="197">
        <f>F58</f>
        <v>4.6</v>
      </c>
      <c r="G57" s="203">
        <f>G58</f>
        <v>4.6</v>
      </c>
    </row>
    <row r="58" spans="1:7" ht="30" customHeight="1">
      <c r="A58" s="159"/>
      <c r="B58" s="152" t="s">
        <v>757</v>
      </c>
      <c r="C58" s="13" t="s">
        <v>268</v>
      </c>
      <c r="D58" s="13" t="s">
        <v>756</v>
      </c>
      <c r="E58" s="13" t="s">
        <v>613</v>
      </c>
      <c r="F58" s="198">
        <v>4.6</v>
      </c>
      <c r="G58" s="204">
        <v>4.6</v>
      </c>
    </row>
    <row r="59" spans="1:7" ht="31.5" hidden="1">
      <c r="A59" s="159"/>
      <c r="B59" s="152" t="s">
        <v>729</v>
      </c>
      <c r="C59" s="13" t="s">
        <v>268</v>
      </c>
      <c r="D59" s="13" t="s">
        <v>728</v>
      </c>
      <c r="E59" s="13" t="s">
        <v>12</v>
      </c>
      <c r="F59" s="197">
        <f>F60</f>
        <v>0</v>
      </c>
      <c r="G59" s="203">
        <f>G60</f>
        <v>0</v>
      </c>
    </row>
    <row r="60" spans="1:7" ht="15.75" hidden="1">
      <c r="A60" s="159"/>
      <c r="B60" s="152" t="s">
        <v>271</v>
      </c>
      <c r="C60" s="13" t="s">
        <v>268</v>
      </c>
      <c r="D60" s="13" t="s">
        <v>728</v>
      </c>
      <c r="E60" s="13" t="s">
        <v>272</v>
      </c>
      <c r="F60" s="198"/>
      <c r="G60" s="204"/>
    </row>
    <row r="61" spans="1:7" ht="31.5">
      <c r="A61" s="162"/>
      <c r="B61" s="156" t="s">
        <v>28</v>
      </c>
      <c r="C61" s="18" t="s">
        <v>29</v>
      </c>
      <c r="D61" s="18" t="s">
        <v>30</v>
      </c>
      <c r="E61" s="18" t="s">
        <v>12</v>
      </c>
      <c r="F61" s="197">
        <f>F62+F76+F79</f>
        <v>3049.5</v>
      </c>
      <c r="G61" s="203">
        <f>G62+G76+G79</f>
        <v>3018.8</v>
      </c>
    </row>
    <row r="62" spans="1:7" ht="15.75">
      <c r="A62" s="162"/>
      <c r="B62" s="152" t="s">
        <v>32</v>
      </c>
      <c r="C62" s="13" t="s">
        <v>33</v>
      </c>
      <c r="D62" s="13" t="s">
        <v>11</v>
      </c>
      <c r="E62" s="13" t="s">
        <v>12</v>
      </c>
      <c r="F62" s="197">
        <f>F63+F66+F68+F71+F73+F79</f>
        <v>3049.5</v>
      </c>
      <c r="G62" s="203">
        <f>G63+G66+G68+G71+G73+G79</f>
        <v>3018.8</v>
      </c>
    </row>
    <row r="63" spans="1:7" ht="50.25" customHeight="1">
      <c r="A63" s="162"/>
      <c r="B63" s="152" t="s">
        <v>247</v>
      </c>
      <c r="C63" s="13" t="s">
        <v>33</v>
      </c>
      <c r="D63" s="13" t="s">
        <v>35</v>
      </c>
      <c r="E63" s="13" t="s">
        <v>12</v>
      </c>
      <c r="F63" s="198">
        <f>F64+F65</f>
        <v>49.5</v>
      </c>
      <c r="G63" s="204">
        <f>G64+G65</f>
        <v>49.5</v>
      </c>
    </row>
    <row r="64" spans="1:7" ht="36.75" customHeight="1" hidden="1">
      <c r="A64" s="162"/>
      <c r="B64" s="152" t="s">
        <v>37</v>
      </c>
      <c r="C64" s="13" t="s">
        <v>33</v>
      </c>
      <c r="D64" s="13" t="s">
        <v>35</v>
      </c>
      <c r="E64" s="13" t="s">
        <v>38</v>
      </c>
      <c r="F64" s="198"/>
      <c r="G64" s="204"/>
    </row>
    <row r="65" spans="1:7" ht="75" customHeight="1">
      <c r="A65" s="162"/>
      <c r="B65" s="152" t="s">
        <v>40</v>
      </c>
      <c r="C65" s="13" t="s">
        <v>33</v>
      </c>
      <c r="D65" s="13" t="s">
        <v>35</v>
      </c>
      <c r="E65" s="13" t="s">
        <v>38</v>
      </c>
      <c r="F65" s="198">
        <v>49.5</v>
      </c>
      <c r="G65" s="204">
        <v>49.5</v>
      </c>
    </row>
    <row r="66" spans="1:7" ht="0.75" customHeight="1" hidden="1">
      <c r="A66" s="159"/>
      <c r="B66" s="152" t="s">
        <v>54</v>
      </c>
      <c r="C66" s="13" t="s">
        <v>33</v>
      </c>
      <c r="D66" s="13" t="s">
        <v>55</v>
      </c>
      <c r="E66" s="13" t="s">
        <v>12</v>
      </c>
      <c r="F66" s="197">
        <f>F67</f>
        <v>0</v>
      </c>
      <c r="G66" s="203">
        <f>G67</f>
        <v>0</v>
      </c>
    </row>
    <row r="67" spans="1:7" ht="39" customHeight="1" hidden="1">
      <c r="A67" s="159"/>
      <c r="B67" s="152" t="s">
        <v>37</v>
      </c>
      <c r="C67" s="13" t="s">
        <v>33</v>
      </c>
      <c r="D67" s="13" t="s">
        <v>55</v>
      </c>
      <c r="E67" s="13" t="s">
        <v>38</v>
      </c>
      <c r="F67" s="198"/>
      <c r="G67" s="204"/>
    </row>
    <row r="68" spans="1:7" ht="15.75" hidden="1">
      <c r="A68" s="159"/>
      <c r="B68" s="152" t="s">
        <v>42</v>
      </c>
      <c r="C68" s="13" t="s">
        <v>33</v>
      </c>
      <c r="D68" s="13" t="s">
        <v>43</v>
      </c>
      <c r="E68" s="13" t="s">
        <v>12</v>
      </c>
      <c r="F68" s="197">
        <f>F69+F70</f>
        <v>0</v>
      </c>
      <c r="G68" s="203">
        <f>G69+G70</f>
        <v>0</v>
      </c>
    </row>
    <row r="69" spans="1:7" ht="2.25" customHeight="1" hidden="1">
      <c r="A69" s="159"/>
      <c r="B69" s="152" t="s">
        <v>37</v>
      </c>
      <c r="C69" s="13" t="s">
        <v>33</v>
      </c>
      <c r="D69" s="13" t="s">
        <v>43</v>
      </c>
      <c r="E69" s="13" t="s">
        <v>38</v>
      </c>
      <c r="F69" s="198"/>
      <c r="G69" s="204"/>
    </row>
    <row r="70" spans="1:7" ht="78.75" hidden="1">
      <c r="A70" s="159"/>
      <c r="B70" s="152" t="s">
        <v>40</v>
      </c>
      <c r="C70" s="13" t="s">
        <v>33</v>
      </c>
      <c r="D70" s="13" t="s">
        <v>43</v>
      </c>
      <c r="E70" s="13" t="s">
        <v>38</v>
      </c>
      <c r="F70" s="198"/>
      <c r="G70" s="204"/>
    </row>
    <row r="71" spans="1:7" ht="47.25" hidden="1">
      <c r="A71" s="159"/>
      <c r="B71" s="152" t="s">
        <v>685</v>
      </c>
      <c r="C71" s="13" t="s">
        <v>33</v>
      </c>
      <c r="D71" s="13" t="s">
        <v>684</v>
      </c>
      <c r="E71" s="13" t="s">
        <v>12</v>
      </c>
      <c r="F71" s="198">
        <f>F72</f>
        <v>0</v>
      </c>
      <c r="G71" s="204">
        <f>G72</f>
        <v>0</v>
      </c>
    </row>
    <row r="72" spans="1:7" ht="47.25" hidden="1">
      <c r="A72" s="159"/>
      <c r="B72" s="152" t="s">
        <v>691</v>
      </c>
      <c r="C72" s="13" t="s">
        <v>33</v>
      </c>
      <c r="D72" s="13" t="s">
        <v>684</v>
      </c>
      <c r="E72" s="13" t="s">
        <v>38</v>
      </c>
      <c r="F72" s="198"/>
      <c r="G72" s="204"/>
    </row>
    <row r="73" spans="1:7" ht="39.75" customHeight="1">
      <c r="A73" s="159"/>
      <c r="B73" s="152" t="s">
        <v>758</v>
      </c>
      <c r="C73" s="13" t="s">
        <v>33</v>
      </c>
      <c r="D73" s="13" t="s">
        <v>759</v>
      </c>
      <c r="E73" s="13" t="s">
        <v>12</v>
      </c>
      <c r="F73" s="198">
        <f>F74</f>
        <v>3000</v>
      </c>
      <c r="G73" s="204">
        <f>G74</f>
        <v>2969.3</v>
      </c>
    </row>
    <row r="74" spans="1:7" ht="18.75" customHeight="1">
      <c r="A74" s="159"/>
      <c r="B74" s="152" t="s">
        <v>760</v>
      </c>
      <c r="C74" s="13" t="s">
        <v>33</v>
      </c>
      <c r="D74" s="13" t="s">
        <v>761</v>
      </c>
      <c r="E74" s="13" t="s">
        <v>12</v>
      </c>
      <c r="F74" s="198">
        <f>F75</f>
        <v>3000</v>
      </c>
      <c r="G74" s="204">
        <f>G75</f>
        <v>2969.3</v>
      </c>
    </row>
    <row r="75" spans="1:7" ht="33" customHeight="1">
      <c r="A75" s="159"/>
      <c r="B75" s="152" t="s">
        <v>762</v>
      </c>
      <c r="C75" s="13" t="s">
        <v>33</v>
      </c>
      <c r="D75" s="13" t="s">
        <v>761</v>
      </c>
      <c r="E75" s="13" t="s">
        <v>763</v>
      </c>
      <c r="F75" s="198">
        <v>3000</v>
      </c>
      <c r="G75" s="204">
        <v>2969.3</v>
      </c>
    </row>
    <row r="76" spans="1:7" ht="15.75" hidden="1">
      <c r="A76" s="159"/>
      <c r="B76" s="154" t="s">
        <v>425</v>
      </c>
      <c r="C76" s="27" t="s">
        <v>459</v>
      </c>
      <c r="D76" s="27" t="s">
        <v>11</v>
      </c>
      <c r="E76" s="27" t="s">
        <v>12</v>
      </c>
      <c r="F76" s="197">
        <f>F77</f>
        <v>0</v>
      </c>
      <c r="G76" s="203">
        <f>G77</f>
        <v>0</v>
      </c>
    </row>
    <row r="77" spans="1:7" ht="15.75" hidden="1">
      <c r="A77" s="159"/>
      <c r="B77" s="154" t="s">
        <v>426</v>
      </c>
      <c r="C77" s="27" t="s">
        <v>459</v>
      </c>
      <c r="D77" s="27" t="s">
        <v>427</v>
      </c>
      <c r="E77" s="27" t="s">
        <v>12</v>
      </c>
      <c r="F77" s="198">
        <f>F78</f>
        <v>0</v>
      </c>
      <c r="G77" s="204">
        <f>G78</f>
        <v>0</v>
      </c>
    </row>
    <row r="78" spans="1:7" ht="47.25" hidden="1">
      <c r="A78" s="159"/>
      <c r="B78" s="154" t="s">
        <v>428</v>
      </c>
      <c r="C78" s="27" t="s">
        <v>459</v>
      </c>
      <c r="D78" s="27" t="s">
        <v>427</v>
      </c>
      <c r="E78" s="27">
        <v>453</v>
      </c>
      <c r="F78" s="198"/>
      <c r="G78" s="204"/>
    </row>
    <row r="79" spans="1:7" ht="31.5" hidden="1">
      <c r="A79" s="159"/>
      <c r="B79" s="154" t="s">
        <v>430</v>
      </c>
      <c r="C79" s="27" t="s">
        <v>460</v>
      </c>
      <c r="D79" s="27" t="s">
        <v>11</v>
      </c>
      <c r="E79" s="27" t="s">
        <v>12</v>
      </c>
      <c r="F79" s="197">
        <f>F80</f>
        <v>0</v>
      </c>
      <c r="G79" s="203">
        <f>G80</f>
        <v>0</v>
      </c>
    </row>
    <row r="80" spans="1:7" ht="15.75" hidden="1">
      <c r="A80" s="159"/>
      <c r="B80" s="154" t="s">
        <v>431</v>
      </c>
      <c r="C80" s="27" t="s">
        <v>460</v>
      </c>
      <c r="D80" s="27" t="s">
        <v>432</v>
      </c>
      <c r="E80" s="27" t="s">
        <v>12</v>
      </c>
      <c r="F80" s="198">
        <f>F81</f>
        <v>0</v>
      </c>
      <c r="G80" s="204">
        <f>G81</f>
        <v>0</v>
      </c>
    </row>
    <row r="81" spans="1:7" ht="47.25" hidden="1">
      <c r="A81" s="159"/>
      <c r="B81" s="154" t="s">
        <v>428</v>
      </c>
      <c r="C81" s="27" t="s">
        <v>460</v>
      </c>
      <c r="D81" s="27" t="s">
        <v>432</v>
      </c>
      <c r="E81" s="27">
        <v>453</v>
      </c>
      <c r="F81" s="198"/>
      <c r="G81" s="204"/>
    </row>
    <row r="82" spans="1:7" ht="21.75" customHeight="1">
      <c r="A82" s="159"/>
      <c r="B82" s="153" t="s">
        <v>491</v>
      </c>
      <c r="C82" s="48" t="s">
        <v>530</v>
      </c>
      <c r="D82" s="48" t="s">
        <v>492</v>
      </c>
      <c r="E82" s="48" t="s">
        <v>12</v>
      </c>
      <c r="F82" s="197">
        <f>F83</f>
        <v>66.8</v>
      </c>
      <c r="G82" s="203">
        <f>G83</f>
        <v>66.8</v>
      </c>
    </row>
    <row r="83" spans="1:7" ht="20.25" customHeight="1">
      <c r="A83" s="159"/>
      <c r="B83" s="154" t="s">
        <v>493</v>
      </c>
      <c r="C83" s="27" t="s">
        <v>531</v>
      </c>
      <c r="D83" s="27" t="s">
        <v>11</v>
      </c>
      <c r="E83" s="27" t="s">
        <v>12</v>
      </c>
      <c r="F83" s="197">
        <f>F84</f>
        <v>66.8</v>
      </c>
      <c r="G83" s="203">
        <f>G84</f>
        <v>66.8</v>
      </c>
    </row>
    <row r="84" spans="1:7" ht="36.75" customHeight="1">
      <c r="A84" s="159"/>
      <c r="B84" s="154" t="s">
        <v>494</v>
      </c>
      <c r="C84" s="27" t="s">
        <v>531</v>
      </c>
      <c r="D84" s="27" t="s">
        <v>495</v>
      </c>
      <c r="E84" s="27" t="s">
        <v>12</v>
      </c>
      <c r="F84" s="198">
        <f>F85+F86</f>
        <v>66.8</v>
      </c>
      <c r="G84" s="204">
        <f>G85+G86</f>
        <v>66.8</v>
      </c>
    </row>
    <row r="85" spans="1:7" ht="51.75" customHeight="1">
      <c r="A85" s="159"/>
      <c r="B85" s="154" t="s">
        <v>496</v>
      </c>
      <c r="C85" s="27" t="s">
        <v>531</v>
      </c>
      <c r="D85" s="27" t="s">
        <v>495</v>
      </c>
      <c r="E85" s="27">
        <v>455</v>
      </c>
      <c r="F85" s="198">
        <v>66.8</v>
      </c>
      <c r="G85" s="204">
        <v>66.8</v>
      </c>
    </row>
    <row r="86" spans="1:7" ht="78.75" hidden="1">
      <c r="A86" s="159"/>
      <c r="B86" s="152" t="s">
        <v>40</v>
      </c>
      <c r="C86" s="27" t="s">
        <v>531</v>
      </c>
      <c r="D86" s="27" t="s">
        <v>495</v>
      </c>
      <c r="E86" s="27">
        <v>455</v>
      </c>
      <c r="F86" s="198"/>
      <c r="G86" s="204"/>
    </row>
    <row r="87" spans="1:7" ht="15.75" hidden="1">
      <c r="A87" s="159"/>
      <c r="B87" s="153" t="s">
        <v>506</v>
      </c>
      <c r="C87" s="48">
        <v>1000</v>
      </c>
      <c r="D87" s="48" t="s">
        <v>21</v>
      </c>
      <c r="E87" s="48" t="s">
        <v>12</v>
      </c>
      <c r="F87" s="197">
        <f aca="true" t="shared" si="0" ref="F87:G89">F88</f>
        <v>0</v>
      </c>
      <c r="G87" s="203">
        <f t="shared" si="0"/>
        <v>0</v>
      </c>
    </row>
    <row r="88" spans="1:7" ht="15.75" hidden="1">
      <c r="A88" s="159"/>
      <c r="B88" s="154" t="s">
        <v>717</v>
      </c>
      <c r="C88" s="27" t="s">
        <v>716</v>
      </c>
      <c r="D88" s="27" t="s">
        <v>21</v>
      </c>
      <c r="E88" s="27" t="s">
        <v>12</v>
      </c>
      <c r="F88" s="197">
        <f t="shared" si="0"/>
        <v>0</v>
      </c>
      <c r="G88" s="203">
        <f t="shared" si="0"/>
        <v>0</v>
      </c>
    </row>
    <row r="89" spans="1:7" ht="47.25" hidden="1">
      <c r="A89" s="159"/>
      <c r="B89" s="154" t="s">
        <v>404</v>
      </c>
      <c r="C89" s="27" t="s">
        <v>716</v>
      </c>
      <c r="D89" s="27" t="s">
        <v>405</v>
      </c>
      <c r="E89" s="27" t="s">
        <v>12</v>
      </c>
      <c r="F89" s="198">
        <f t="shared" si="0"/>
        <v>0</v>
      </c>
      <c r="G89" s="204">
        <f t="shared" si="0"/>
        <v>0</v>
      </c>
    </row>
    <row r="90" spans="1:7" ht="31.5" hidden="1">
      <c r="A90" s="159"/>
      <c r="B90" s="154" t="s">
        <v>406</v>
      </c>
      <c r="C90" s="27" t="s">
        <v>716</v>
      </c>
      <c r="D90" s="27" t="s">
        <v>405</v>
      </c>
      <c r="E90" s="27">
        <v>482</v>
      </c>
      <c r="F90" s="198"/>
      <c r="G90" s="204"/>
    </row>
    <row r="91" spans="1:7" ht="27" customHeight="1">
      <c r="A91" s="159"/>
      <c r="B91" s="153" t="s">
        <v>702</v>
      </c>
      <c r="C91" s="48" t="s">
        <v>703</v>
      </c>
      <c r="D91" s="48" t="s">
        <v>704</v>
      </c>
      <c r="E91" s="48" t="s">
        <v>12</v>
      </c>
      <c r="F91" s="197">
        <f aca="true" t="shared" si="1" ref="F91:G93">F92</f>
        <v>3115.2</v>
      </c>
      <c r="G91" s="203">
        <f t="shared" si="1"/>
        <v>3115.2</v>
      </c>
    </row>
    <row r="92" spans="1:7" ht="30" customHeight="1">
      <c r="A92" s="159"/>
      <c r="B92" s="154" t="s">
        <v>705</v>
      </c>
      <c r="C92" s="27" t="s">
        <v>706</v>
      </c>
      <c r="D92" s="27" t="s">
        <v>11</v>
      </c>
      <c r="E92" s="27" t="s">
        <v>12</v>
      </c>
      <c r="F92" s="197">
        <f t="shared" si="1"/>
        <v>3115.2</v>
      </c>
      <c r="G92" s="203">
        <f t="shared" si="1"/>
        <v>3115.2</v>
      </c>
    </row>
    <row r="93" spans="1:7" ht="15.75">
      <c r="A93" s="174"/>
      <c r="B93" s="159" t="s">
        <v>707</v>
      </c>
      <c r="C93" s="176">
        <v>1101</v>
      </c>
      <c r="D93" s="176" t="s">
        <v>708</v>
      </c>
      <c r="E93" s="27" t="s">
        <v>12</v>
      </c>
      <c r="F93" s="199">
        <f t="shared" si="1"/>
        <v>3115.2</v>
      </c>
      <c r="G93" s="205">
        <f t="shared" si="1"/>
        <v>3115.2</v>
      </c>
    </row>
    <row r="94" spans="1:7" ht="129.75" customHeight="1">
      <c r="A94" s="164"/>
      <c r="B94" s="69" t="s">
        <v>709</v>
      </c>
      <c r="C94" s="176">
        <v>1101</v>
      </c>
      <c r="D94" s="176" t="s">
        <v>708</v>
      </c>
      <c r="E94" s="176">
        <v>526</v>
      </c>
      <c r="F94" s="200">
        <v>3115.2</v>
      </c>
      <c r="G94" s="206">
        <v>3115.2</v>
      </c>
    </row>
    <row r="95" spans="1:7" ht="31.5">
      <c r="A95" s="177" t="s">
        <v>713</v>
      </c>
      <c r="B95" s="178" t="s">
        <v>714</v>
      </c>
      <c r="C95" s="169"/>
      <c r="D95" s="169"/>
      <c r="E95" s="179"/>
      <c r="F95" s="201">
        <f>F96+F104</f>
        <v>4563</v>
      </c>
      <c r="G95" s="201">
        <f>G96+G104</f>
        <v>4501.5</v>
      </c>
    </row>
    <row r="96" spans="1:7" ht="36.75" customHeight="1">
      <c r="A96" s="159"/>
      <c r="B96" s="156" t="s">
        <v>28</v>
      </c>
      <c r="C96" s="18" t="s">
        <v>29</v>
      </c>
      <c r="D96" s="18" t="s">
        <v>30</v>
      </c>
      <c r="E96" s="18" t="s">
        <v>12</v>
      </c>
      <c r="F96" s="197">
        <f>F97</f>
        <v>4198</v>
      </c>
      <c r="G96" s="203">
        <f>G97</f>
        <v>4136.6</v>
      </c>
    </row>
    <row r="97" spans="1:7" ht="15.75">
      <c r="A97" s="159"/>
      <c r="B97" s="156" t="s">
        <v>32</v>
      </c>
      <c r="C97" s="13" t="s">
        <v>33</v>
      </c>
      <c r="D97" s="13" t="s">
        <v>11</v>
      </c>
      <c r="E97" s="13" t="s">
        <v>12</v>
      </c>
      <c r="F97" s="197">
        <f>F98+F101</f>
        <v>4198</v>
      </c>
      <c r="G97" s="203">
        <f>G98+G101</f>
        <v>4136.6</v>
      </c>
    </row>
    <row r="98" spans="1:7" ht="48.75" customHeight="1">
      <c r="A98" s="159"/>
      <c r="B98" s="152" t="s">
        <v>247</v>
      </c>
      <c r="C98" s="13" t="s">
        <v>33</v>
      </c>
      <c r="D98" s="13" t="s">
        <v>35</v>
      </c>
      <c r="E98" s="13" t="s">
        <v>12</v>
      </c>
      <c r="F98" s="198">
        <f>F99+F100</f>
        <v>3610.5</v>
      </c>
      <c r="G98" s="204">
        <f>G99+G100</f>
        <v>3584.5</v>
      </c>
    </row>
    <row r="99" spans="1:7" ht="36.75" customHeight="1">
      <c r="A99" s="159"/>
      <c r="B99" s="152" t="s">
        <v>37</v>
      </c>
      <c r="C99" s="13" t="s">
        <v>33</v>
      </c>
      <c r="D99" s="13" t="s">
        <v>35</v>
      </c>
      <c r="E99" s="13" t="s">
        <v>38</v>
      </c>
      <c r="F99" s="198">
        <v>2940.5</v>
      </c>
      <c r="G99" s="204">
        <v>2932</v>
      </c>
    </row>
    <row r="100" spans="1:7" ht="83.25" customHeight="1">
      <c r="A100" s="159"/>
      <c r="B100" s="152" t="s">
        <v>40</v>
      </c>
      <c r="C100" s="13" t="s">
        <v>33</v>
      </c>
      <c r="D100" s="13" t="s">
        <v>35</v>
      </c>
      <c r="E100" s="13" t="s">
        <v>38</v>
      </c>
      <c r="F100" s="198">
        <v>670</v>
      </c>
      <c r="G100" s="204">
        <v>652.5</v>
      </c>
    </row>
    <row r="101" spans="1:7" ht="15.75">
      <c r="A101" s="159"/>
      <c r="B101" s="152" t="s">
        <v>715</v>
      </c>
      <c r="C101" s="13" t="s">
        <v>33</v>
      </c>
      <c r="D101" s="13" t="s">
        <v>43</v>
      </c>
      <c r="E101" s="13" t="s">
        <v>12</v>
      </c>
      <c r="F101" s="197">
        <f>F102+F103</f>
        <v>587.5</v>
      </c>
      <c r="G101" s="203">
        <f>G102+G103</f>
        <v>552.1</v>
      </c>
    </row>
    <row r="102" spans="1:7" ht="36.75" customHeight="1">
      <c r="A102" s="159"/>
      <c r="B102" s="152" t="s">
        <v>37</v>
      </c>
      <c r="C102" s="13" t="s">
        <v>33</v>
      </c>
      <c r="D102" s="13" t="s">
        <v>43</v>
      </c>
      <c r="E102" s="13" t="s">
        <v>38</v>
      </c>
      <c r="F102" s="198">
        <v>587.5</v>
      </c>
      <c r="G102" s="204">
        <v>552.1</v>
      </c>
    </row>
    <row r="103" spans="1:7" ht="76.5" customHeight="1" hidden="1">
      <c r="A103" s="159"/>
      <c r="B103" s="152" t="s">
        <v>40</v>
      </c>
      <c r="C103" s="13" t="s">
        <v>33</v>
      </c>
      <c r="D103" s="13" t="s">
        <v>43</v>
      </c>
      <c r="E103" s="13" t="s">
        <v>38</v>
      </c>
      <c r="F103" s="198"/>
      <c r="G103" s="204"/>
    </row>
    <row r="104" spans="1:7" ht="19.5" customHeight="1">
      <c r="A104" s="159"/>
      <c r="B104" s="153" t="s">
        <v>710</v>
      </c>
      <c r="C104" s="48" t="s">
        <v>530</v>
      </c>
      <c r="D104" s="48" t="s">
        <v>492</v>
      </c>
      <c r="E104" s="48" t="s">
        <v>12</v>
      </c>
      <c r="F104" s="197">
        <f>F105</f>
        <v>365</v>
      </c>
      <c r="G104" s="203">
        <f>G105</f>
        <v>364.9</v>
      </c>
    </row>
    <row r="105" spans="1:7" ht="15.75" customHeight="1">
      <c r="A105" s="159"/>
      <c r="B105" s="154" t="s">
        <v>493</v>
      </c>
      <c r="C105" s="27" t="s">
        <v>531</v>
      </c>
      <c r="D105" s="27" t="s">
        <v>11</v>
      </c>
      <c r="E105" s="27" t="s">
        <v>12</v>
      </c>
      <c r="F105" s="197">
        <f>F106</f>
        <v>365</v>
      </c>
      <c r="G105" s="203">
        <f>G106</f>
        <v>364.9</v>
      </c>
    </row>
    <row r="106" spans="1:7" ht="36" customHeight="1">
      <c r="A106" s="159"/>
      <c r="B106" s="154" t="s">
        <v>494</v>
      </c>
      <c r="C106" s="27" t="s">
        <v>531</v>
      </c>
      <c r="D106" s="27" t="s">
        <v>495</v>
      </c>
      <c r="E106" s="27" t="s">
        <v>12</v>
      </c>
      <c r="F106" s="197">
        <f>F107+F108</f>
        <v>365</v>
      </c>
      <c r="G106" s="203">
        <f>G107+G108</f>
        <v>364.9</v>
      </c>
    </row>
    <row r="107" spans="1:7" ht="45.75" customHeight="1">
      <c r="A107" s="164"/>
      <c r="B107" s="154" t="s">
        <v>496</v>
      </c>
      <c r="C107" s="27" t="s">
        <v>531</v>
      </c>
      <c r="D107" s="27" t="s">
        <v>495</v>
      </c>
      <c r="E107" s="27">
        <v>455</v>
      </c>
      <c r="F107" s="198">
        <v>365</v>
      </c>
      <c r="G107" s="204">
        <v>364.9</v>
      </c>
    </row>
    <row r="108" spans="1:7" ht="1.5" customHeight="1" hidden="1">
      <c r="A108" s="159"/>
      <c r="B108" s="152" t="s">
        <v>40</v>
      </c>
      <c r="C108" s="27" t="s">
        <v>531</v>
      </c>
      <c r="D108" s="27" t="s">
        <v>495</v>
      </c>
      <c r="E108" s="27">
        <v>455</v>
      </c>
      <c r="F108" s="198"/>
      <c r="G108" s="204"/>
    </row>
    <row r="109" spans="1:7" ht="15.75">
      <c r="A109" s="2"/>
      <c r="B109" s="164" t="s">
        <v>769</v>
      </c>
      <c r="C109" s="164"/>
      <c r="D109" s="164"/>
      <c r="E109" s="164"/>
      <c r="F109" s="199">
        <f>F8+F95</f>
        <v>18072.3</v>
      </c>
      <c r="G109" s="205">
        <f>G8+G95</f>
        <v>16731.2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3937007874015748" right="0.1968503937007874" top="0.3937007874015748" bottom="0.3937007874015748" header="0" footer="0"/>
  <pageSetup fitToHeight="3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cp:lastPrinted>2012-03-13T07:22:16Z</cp:lastPrinted>
  <dcterms:created xsi:type="dcterms:W3CDTF">1996-10-14T23:33:28Z</dcterms:created>
  <dcterms:modified xsi:type="dcterms:W3CDTF">2012-03-22T06:02:47Z</dcterms:modified>
  <cp:category/>
  <cp:version/>
  <cp:contentType/>
  <cp:contentStatus/>
</cp:coreProperties>
</file>