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<sst xmlns="http://schemas.openxmlformats.org/spreadsheetml/2006/main" count="91" uniqueCount="87">
  <si>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Код бюджетной классификации</t>
  </si>
  <si>
    <t>1 01 00000 00 0000 000</t>
  </si>
  <si>
    <t>1 01 02000 01 0000 110</t>
  </si>
  <si>
    <t>Налог на доходы физических лиц</t>
  </si>
  <si>
    <t>1 06 00000 00 0000 000</t>
  </si>
  <si>
    <t>Налог на имущество физических лиц</t>
  </si>
  <si>
    <t>Земельный налог</t>
  </si>
  <si>
    <t>1 11 00000 00 0000 000</t>
  </si>
  <si>
    <t>1 13 00000 00 0000 000</t>
  </si>
  <si>
    <t>ШТРАФЫ, САНКЦИИ,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</si>
  <si>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</si>
  <si>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</si>
  <si>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</si>
  <si>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</si>
  <si>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ВСЕГО ДОХОДОВ</t>
  </si>
  <si>
    <t>1 06 01000 00 0000 110</t>
  </si>
  <si>
    <t>1 06 06000 00 0000 110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</si>
  <si>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</si>
  <si>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</si>
  <si>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</si>
  <si>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Невыясненные поступления, зачисляемые в бюджеты поселений</t>
  </si>
  <si>
    <t>Наименование</t>
  </si>
  <si>
    <t>1 13 03050 10 0000 130</t>
  </si>
  <si>
    <t>1 17 01050 10 0000 180</t>
  </si>
  <si>
    <t>2 02 01000 00 0000 151</t>
  </si>
  <si>
    <t>Прочие субсидии бюджетам поселений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</si>
  <si>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</si>
  <si>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</si>
  <si>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</si>
  <si>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</si>
  <si>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</si>
  <si>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</si>
  <si>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</si>
  <si>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</si>
  <si>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</si>
  <si>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</si>
  <si>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</si>
  <si>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</si>
  <si>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</si>
  <si>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</si>
  <si>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</si>
  <si>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</si>
  <si>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</si>
  <si>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</si>
  <si>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</si>
  <si>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</si>
  <si>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</si>
  <si>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2 02 04000 00 0000 151</t>
  </si>
  <si>
    <t>Иные межбюджетные трансферты</t>
  </si>
  <si>
    <t>1 08 04020 01 0000 110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</si>
  <si>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</si>
  <si>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</si>
  <si>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</si>
  <si>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</si>
  <si>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</si>
  <si>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</si>
  <si>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</si>
  <si>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</si>
  <si>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</si>
  <si>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</si>
  <si>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</si>
  <si>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</si>
  <si>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</si>
  <si>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</si>
  <si>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</si>
  <si>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</si>
  <si>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</si>
  <si>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</si>
  <si>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</si>
  <si>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</si>
  <si>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</si>
  <si>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2 02 04999 10 0000 151</t>
  </si>
  <si>
    <t>1 11 09045 10 0111 120</t>
  </si>
  <si>
    <t>Прочие поступления от использования имущества (найм муниципального жилья)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</si>
  <si>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</si>
  <si>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Прочие неналоговые доходы бюджетов поселений</t>
  </si>
  <si>
    <t>Уточнённый  план на 2011год, (тыс.руб.)</t>
  </si>
  <si>
    <t xml:space="preserve">Прочие межбюджетные трансферты, передаваемые бюджетам поселений </t>
  </si>
  <si>
    <t xml:space="preserve">% исполнения за 2011 год к уточненному плану </t>
  </si>
  <si>
    <t>1 16 33050 10 0000 430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</si>
  <si>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</si>
  <si>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Исполнение за               2011 год, (тыс.руб.)</t>
  </si>
  <si>
    <t>Поступление доходов в бюджет муниципального образования Войсковицкое  сельское  поселение  за  2011 год</t>
  </si>
  <si>
    <t>к Решению Совета депутатов</t>
  </si>
  <si>
    <t>МО Войсковицкое сельское поселение</t>
  </si>
  <si>
    <t>Приложение   2</t>
  </si>
  <si>
    <t>от 25.04.2012г. №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</si>
</sst>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177" fontId="13" fillId="0" borderId="14" xfId="0" applyNumberFormat="1" applyFont="1" applyBorder="1" applyAlignment="1">
      <alignment vertical="top"/>
    </xf>
    <xf numFmtId="177" fontId="9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177" fontId="11" fillId="0" borderId="14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8" fillId="0" borderId="14" xfId="0" applyFont="1" applyBorder="1" applyAlignment="1">
      <alignment vertical="top"/>
    </xf>
    <xf numFmtId="177" fontId="11" fillId="33" borderId="14" xfId="0" applyNumberFormat="1" applyFont="1" applyFill="1" applyBorder="1" applyAlignment="1">
      <alignment vertical="top"/>
    </xf>
    <xf numFmtId="177" fontId="9" fillId="0" borderId="14" xfId="0" applyNumberFormat="1" applyFont="1" applyBorder="1" applyAlignment="1">
      <alignment vertical="top" wrapText="1"/>
    </xf>
    <xf numFmtId="177" fontId="11" fillId="0" borderId="14" xfId="0" applyNumberFormat="1" applyFont="1" applyFill="1" applyBorder="1" applyAlignment="1">
      <alignment vertical="top"/>
    </xf>
    <xf numFmtId="177" fontId="11" fillId="34" borderId="14" xfId="0" applyNumberFormat="1" applyFont="1" applyFill="1" applyBorder="1" applyAlignment="1">
      <alignment vertical="top"/>
    </xf>
    <xf numFmtId="175" fontId="12" fillId="0" borderId="15" xfId="0" applyNumberFormat="1" applyFont="1" applyBorder="1" applyAlignment="1">
      <alignment horizontal="center" vertical="top"/>
    </xf>
    <xf numFmtId="175" fontId="3" fillId="0" borderId="15" xfId="0" applyNumberFormat="1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justify"/>
    </xf>
    <xf numFmtId="0" fontId="9" fillId="0" borderId="14" xfId="0" applyFont="1" applyBorder="1" applyAlignment="1">
      <alignment vertical="top"/>
    </xf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21.8515625" style="0" customWidth="1"/>
    <col min="2" max="2" width="44.7109375" style="0" customWidth="1"/>
    <col min="3" max="4" width="13.421875" style="0" customWidth="1"/>
    <col min="5" max="5" width="11.7109375" style="0" customWidth="1"/>
  </cols>
  <sheetData>
    <row r="1" spans="2:5" ht="12.75" customHeight="1">
      <c r="B1" s="25" t="s">
        <v>85</v>
      </c>
      <c r="C1" s="25"/>
      <c r="D1" s="25"/>
      <c r="E1" s="25"/>
    </row>
    <row r="2" spans="2:5" ht="12.75" customHeight="1">
      <c r="B2" s="26" t="s">
        <v>83</v>
      </c>
      <c r="C2" s="26"/>
      <c r="D2" s="26"/>
      <c r="E2" s="26"/>
    </row>
    <row r="3" spans="2:5" ht="25.5" customHeight="1">
      <c r="B3" s="26" t="s">
        <v>84</v>
      </c>
      <c r="C3" s="26"/>
      <c r="D3" s="26"/>
      <c r="E3" s="26"/>
    </row>
    <row r="4" spans="2:5" ht="17.25" customHeight="1">
      <c r="B4" s="26" t="s">
        <v>86</v>
      </c>
      <c r="C4" s="26"/>
      <c r="D4" s="26"/>
      <c r="E4" s="26"/>
    </row>
    <row r="5" spans="1:5" ht="13.5" customHeight="1" thickBot="1">
      <c r="A5" s="23" t="s">
        <v>82</v>
      </c>
      <c r="B5" s="23"/>
      <c r="C5" s="23"/>
      <c r="D5" s="23"/>
      <c r="E5" s="23"/>
    </row>
    <row r="6" spans="1:5" ht="62.25" customHeight="1" thickBot="1">
      <c r="A6" s="1" t="s">
        <v>0</v>
      </c>
      <c r="B6" s="2" t="s">
        <v>21</v>
      </c>
      <c r="C6" s="4" t="s">
        <v>76</v>
      </c>
      <c r="D6" s="3" t="s">
        <v>81</v>
      </c>
      <c r="E6" s="3" t="s">
        <v>78</v>
      </c>
    </row>
    <row r="7" spans="1:5" ht="13.5" customHeight="1">
      <c r="A7" s="5"/>
      <c r="B7" s="6" t="s">
        <v>50</v>
      </c>
      <c r="C7" s="7">
        <f>C9+C11+C15+C18+C23+C28+C30+C32</f>
        <v>19602.75</v>
      </c>
      <c r="D7" s="7">
        <f>D9+D11+D15+D18+D23+D28+D30+D32</f>
        <v>21165.77999999999</v>
      </c>
      <c r="E7" s="21">
        <f>D7/C7</f>
        <v>1.0797352412289087</v>
      </c>
    </row>
    <row r="8" spans="1:5" ht="14.25" customHeight="1">
      <c r="A8" s="5"/>
      <c r="B8" s="6" t="s">
        <v>51</v>
      </c>
      <c r="C8" s="7">
        <f>C9+C11+C15</f>
        <v>15710.8</v>
      </c>
      <c r="D8" s="7">
        <f>D9+D11+D15</f>
        <v>17372.309999999998</v>
      </c>
      <c r="E8" s="21">
        <f aca="true" t="shared" si="0" ref="E8:E49">D8/C8</f>
        <v>1.1057559131298214</v>
      </c>
    </row>
    <row r="9" spans="1:5" ht="13.5" customHeight="1">
      <c r="A9" s="5" t="s">
        <v>1</v>
      </c>
      <c r="B9" s="5" t="s">
        <v>52</v>
      </c>
      <c r="C9" s="8">
        <f>C10</f>
        <v>11000</v>
      </c>
      <c r="D9" s="8">
        <f>D10</f>
        <v>11991.33</v>
      </c>
      <c r="E9" s="21">
        <f t="shared" si="0"/>
        <v>1.090120909090909</v>
      </c>
    </row>
    <row r="10" spans="1:5" ht="15.75">
      <c r="A10" s="5" t="s">
        <v>2</v>
      </c>
      <c r="B10" s="9" t="s">
        <v>3</v>
      </c>
      <c r="C10" s="10">
        <v>11000</v>
      </c>
      <c r="D10" s="10">
        <v>11991.33</v>
      </c>
      <c r="E10" s="22">
        <f t="shared" si="0"/>
        <v>1.090120909090909</v>
      </c>
    </row>
    <row r="11" spans="1:5" ht="15.75">
      <c r="A11" s="5" t="s">
        <v>4</v>
      </c>
      <c r="B11" s="5" t="s">
        <v>53</v>
      </c>
      <c r="C11" s="8">
        <f>C12+C13+C14</f>
        <v>4710.8</v>
      </c>
      <c r="D11" s="8">
        <f>D12+D13+D14</f>
        <v>5380.98</v>
      </c>
      <c r="E11" s="21">
        <f t="shared" si="0"/>
        <v>1.1422645835102316</v>
      </c>
    </row>
    <row r="12" spans="1:5" ht="15.75">
      <c r="A12" s="5" t="s">
        <v>15</v>
      </c>
      <c r="B12" s="5" t="s">
        <v>5</v>
      </c>
      <c r="C12" s="10">
        <v>155</v>
      </c>
      <c r="D12" s="10">
        <v>181.81</v>
      </c>
      <c r="E12" s="22">
        <f t="shared" si="0"/>
        <v>1.1729677419354838</v>
      </c>
    </row>
    <row r="13" spans="1:5" ht="14.25" customHeight="1">
      <c r="A13" s="5" t="s">
        <v>54</v>
      </c>
      <c r="B13" s="5" t="s">
        <v>55</v>
      </c>
      <c r="C13" s="10">
        <v>2805.8</v>
      </c>
      <c r="D13" s="10">
        <v>3131.35</v>
      </c>
      <c r="E13" s="22">
        <f t="shared" si="0"/>
        <v>1.1160275144343859</v>
      </c>
    </row>
    <row r="14" spans="1:5" ht="13.5" customHeight="1">
      <c r="A14" s="5" t="s">
        <v>16</v>
      </c>
      <c r="B14" s="5" t="s">
        <v>6</v>
      </c>
      <c r="C14" s="10">
        <v>1750</v>
      </c>
      <c r="D14" s="10">
        <v>2067.82</v>
      </c>
      <c r="E14" s="22">
        <f t="shared" si="0"/>
        <v>1.1816114285714288</v>
      </c>
    </row>
    <row r="15" spans="1:5" ht="15.75" hidden="1">
      <c r="A15" s="5" t="s">
        <v>56</v>
      </c>
      <c r="B15" s="9" t="s">
        <v>57</v>
      </c>
      <c r="C15" s="8">
        <f>C16</f>
        <v>0</v>
      </c>
      <c r="D15" s="8">
        <f>D16</f>
        <v>0</v>
      </c>
      <c r="E15" s="22"/>
    </row>
    <row r="16" spans="1:5" ht="90" hidden="1">
      <c r="A16" s="11" t="s">
        <v>49</v>
      </c>
      <c r="B16" s="9" t="s">
        <v>30</v>
      </c>
      <c r="C16" s="10">
        <v>0</v>
      </c>
      <c r="D16" s="10">
        <v>0</v>
      </c>
      <c r="E16" s="22"/>
    </row>
    <row r="17" spans="1:5" ht="15.75">
      <c r="A17" s="11"/>
      <c r="B17" s="6" t="s">
        <v>58</v>
      </c>
      <c r="C17" s="8">
        <f>C18+C23+C28+C30+C32</f>
        <v>3891.95</v>
      </c>
      <c r="D17" s="8">
        <f>D18+D23+D28+D30+D32</f>
        <v>3793.47</v>
      </c>
      <c r="E17" s="21">
        <f t="shared" si="0"/>
        <v>0.9746964889065892</v>
      </c>
    </row>
    <row r="18" spans="1:5" ht="60">
      <c r="A18" s="5" t="s">
        <v>7</v>
      </c>
      <c r="B18" s="9" t="s">
        <v>59</v>
      </c>
      <c r="C18" s="8">
        <f>C19+C20+C21+C22</f>
        <v>3100</v>
      </c>
      <c r="D18" s="8">
        <f>D19+D20+D21+D22</f>
        <v>3135.7099999999996</v>
      </c>
      <c r="E18" s="21">
        <f t="shared" si="0"/>
        <v>1.0115193548387096</v>
      </c>
    </row>
    <row r="19" spans="1:5" ht="96.75" customHeight="1">
      <c r="A19" s="12" t="s">
        <v>31</v>
      </c>
      <c r="B19" s="12" t="s">
        <v>32</v>
      </c>
      <c r="C19" s="10">
        <v>1000</v>
      </c>
      <c r="D19" s="10">
        <v>1053.25</v>
      </c>
      <c r="E19" s="22">
        <f t="shared" si="0"/>
        <v>1.05325</v>
      </c>
    </row>
    <row r="20" spans="1:5" ht="73.5" customHeight="1">
      <c r="A20" s="12" t="s">
        <v>33</v>
      </c>
      <c r="B20" s="12" t="s">
        <v>34</v>
      </c>
      <c r="C20" s="10">
        <v>1200</v>
      </c>
      <c r="D20" s="10">
        <v>1042.61</v>
      </c>
      <c r="E20" s="22">
        <f t="shared" si="0"/>
        <v>0.8688416666666666</v>
      </c>
    </row>
    <row r="21" spans="1:5" ht="69.75" customHeight="1">
      <c r="A21" s="13" t="s">
        <v>72</v>
      </c>
      <c r="B21" s="12" t="s">
        <v>60</v>
      </c>
      <c r="C21" s="10">
        <v>50</v>
      </c>
      <c r="D21" s="10">
        <v>90</v>
      </c>
      <c r="E21" s="22"/>
    </row>
    <row r="22" spans="1:5" ht="33.75" customHeight="1">
      <c r="A22" s="13" t="s">
        <v>72</v>
      </c>
      <c r="B22" s="12" t="s">
        <v>73</v>
      </c>
      <c r="C22" s="10">
        <v>850</v>
      </c>
      <c r="D22" s="10">
        <v>949.85</v>
      </c>
      <c r="E22" s="22">
        <f>D22/C22</f>
        <v>1.1174705882352942</v>
      </c>
    </row>
    <row r="23" spans="1:5" ht="45">
      <c r="A23" s="13" t="s">
        <v>8</v>
      </c>
      <c r="B23" s="12" t="s">
        <v>61</v>
      </c>
      <c r="C23" s="8">
        <f>C24</f>
        <v>700</v>
      </c>
      <c r="D23" s="8">
        <f>D24</f>
        <v>636.17</v>
      </c>
      <c r="E23" s="21">
        <f t="shared" si="0"/>
        <v>0.9088142857142857</v>
      </c>
    </row>
    <row r="24" spans="1:5" ht="57">
      <c r="A24" s="13" t="s">
        <v>22</v>
      </c>
      <c r="B24" s="14" t="s">
        <v>62</v>
      </c>
      <c r="C24" s="8">
        <f>C25+C26+C27</f>
        <v>700</v>
      </c>
      <c r="D24" s="8">
        <f>D25+D26+D27</f>
        <v>636.17</v>
      </c>
      <c r="E24" s="21">
        <f t="shared" si="0"/>
        <v>0.9088142857142857</v>
      </c>
    </row>
    <row r="25" spans="1:5" ht="60" customHeight="1" hidden="1">
      <c r="A25" s="13" t="s">
        <v>22</v>
      </c>
      <c r="B25" s="12" t="s">
        <v>74</v>
      </c>
      <c r="C25" s="10"/>
      <c r="D25" s="10"/>
      <c r="E25" s="21" t="e">
        <f t="shared" si="0"/>
        <v>#DIV/0!</v>
      </c>
    </row>
    <row r="26" spans="1:5" ht="33.75" customHeight="1">
      <c r="A26" s="13" t="s">
        <v>63</v>
      </c>
      <c r="B26" s="12" t="s">
        <v>64</v>
      </c>
      <c r="C26" s="10"/>
      <c r="D26" s="10">
        <v>115.92</v>
      </c>
      <c r="E26" s="21"/>
    </row>
    <row r="27" spans="1:5" ht="60">
      <c r="A27" s="13" t="s">
        <v>65</v>
      </c>
      <c r="B27" s="15" t="s">
        <v>66</v>
      </c>
      <c r="C27" s="10">
        <v>700</v>
      </c>
      <c r="D27" s="10">
        <v>520.25</v>
      </c>
      <c r="E27" s="22">
        <f t="shared" si="0"/>
        <v>0.7432142857142857</v>
      </c>
    </row>
    <row r="28" spans="1:5" ht="45">
      <c r="A28" s="5" t="s">
        <v>35</v>
      </c>
      <c r="B28" s="9" t="s">
        <v>67</v>
      </c>
      <c r="C28" s="8">
        <f>SUM(C29)</f>
        <v>50</v>
      </c>
      <c r="D28" s="8">
        <f>SUM(D29)</f>
        <v>22.17</v>
      </c>
      <c r="E28" s="21">
        <f t="shared" si="0"/>
        <v>0.4434</v>
      </c>
    </row>
    <row r="29" spans="1:5" ht="60">
      <c r="A29" s="5" t="s">
        <v>36</v>
      </c>
      <c r="B29" s="12" t="s">
        <v>37</v>
      </c>
      <c r="C29" s="10">
        <v>50</v>
      </c>
      <c r="D29" s="10">
        <v>22.17</v>
      </c>
      <c r="E29" s="22">
        <f t="shared" si="0"/>
        <v>0.4434</v>
      </c>
    </row>
    <row r="30" spans="1:5" ht="30">
      <c r="A30" s="5"/>
      <c r="B30" s="12" t="s">
        <v>9</v>
      </c>
      <c r="C30" s="8">
        <f>C31</f>
        <v>30</v>
      </c>
      <c r="D30" s="8">
        <f>D31</f>
        <v>30</v>
      </c>
      <c r="E30" s="21">
        <f t="shared" si="0"/>
        <v>1</v>
      </c>
    </row>
    <row r="31" spans="1:5" ht="75">
      <c r="A31" s="5" t="s">
        <v>79</v>
      </c>
      <c r="B31" s="12" t="s">
        <v>80</v>
      </c>
      <c r="C31" s="10">
        <v>30</v>
      </c>
      <c r="D31" s="10">
        <v>30</v>
      </c>
      <c r="E31" s="22">
        <f t="shared" si="0"/>
        <v>1</v>
      </c>
    </row>
    <row r="32" spans="1:5" ht="15.75">
      <c r="A32" s="5" t="s">
        <v>10</v>
      </c>
      <c r="B32" s="16" t="s">
        <v>68</v>
      </c>
      <c r="C32" s="8">
        <f>C33</f>
        <v>11.95</v>
      </c>
      <c r="D32" s="8">
        <f>D33</f>
        <v>-30.580000000000002</v>
      </c>
      <c r="E32" s="22"/>
    </row>
    <row r="33" spans="1:5" ht="15.75">
      <c r="A33" s="5" t="s">
        <v>12</v>
      </c>
      <c r="B33" s="16" t="s">
        <v>11</v>
      </c>
      <c r="C33" s="8">
        <f>C34+C35+C36</f>
        <v>11.95</v>
      </c>
      <c r="D33" s="8">
        <f>D34+D35+D36</f>
        <v>-30.580000000000002</v>
      </c>
      <c r="E33" s="22"/>
    </row>
    <row r="34" spans="1:5" ht="27.75" customHeight="1">
      <c r="A34" s="5" t="s">
        <v>23</v>
      </c>
      <c r="B34" s="12" t="s">
        <v>20</v>
      </c>
      <c r="C34" s="10"/>
      <c r="D34" s="10">
        <v>-42.53</v>
      </c>
      <c r="E34" s="22"/>
    </row>
    <row r="35" spans="1:5" ht="28.5" customHeight="1">
      <c r="A35" s="5" t="s">
        <v>69</v>
      </c>
      <c r="B35" s="12" t="s">
        <v>75</v>
      </c>
      <c r="C35" s="17">
        <v>11.95</v>
      </c>
      <c r="D35" s="17">
        <v>11.95</v>
      </c>
      <c r="E35" s="22">
        <f>D35/C35</f>
        <v>1</v>
      </c>
    </row>
    <row r="36" spans="1:5" ht="32.25" customHeight="1" hidden="1">
      <c r="A36" s="5" t="s">
        <v>70</v>
      </c>
      <c r="B36" s="12" t="s">
        <v>75</v>
      </c>
      <c r="C36" s="17">
        <v>0</v>
      </c>
      <c r="D36" s="17">
        <v>0</v>
      </c>
      <c r="E36" s="22" t="e">
        <f t="shared" si="0"/>
        <v>#DIV/0!</v>
      </c>
    </row>
    <row r="37" spans="1:5" ht="15.75">
      <c r="A37" s="5" t="s">
        <v>18</v>
      </c>
      <c r="B37" s="16" t="s">
        <v>19</v>
      </c>
      <c r="C37" s="8">
        <f>C38</f>
        <v>6043.02</v>
      </c>
      <c r="D37" s="8">
        <f>D38</f>
        <v>6043.02</v>
      </c>
      <c r="E37" s="21">
        <f t="shared" si="0"/>
        <v>1</v>
      </c>
    </row>
    <row r="38" spans="1:5" ht="42.75">
      <c r="A38" s="5" t="s">
        <v>13</v>
      </c>
      <c r="B38" s="14" t="s">
        <v>17</v>
      </c>
      <c r="C38" s="18">
        <f>C39+C42+C44+C46</f>
        <v>6043.02</v>
      </c>
      <c r="D38" s="18">
        <f>D39+D42+D44+D46</f>
        <v>6043.02</v>
      </c>
      <c r="E38" s="21">
        <f t="shared" si="0"/>
        <v>1</v>
      </c>
    </row>
    <row r="39" spans="1:5" ht="44.25">
      <c r="A39" s="5" t="s">
        <v>24</v>
      </c>
      <c r="B39" s="14" t="s">
        <v>38</v>
      </c>
      <c r="C39" s="8">
        <f>C40+C41</f>
        <v>5664.400000000001</v>
      </c>
      <c r="D39" s="8">
        <f>D40+D41</f>
        <v>5664.400000000001</v>
      </c>
      <c r="E39" s="21">
        <f t="shared" si="0"/>
        <v>1</v>
      </c>
    </row>
    <row r="40" spans="1:5" ht="45">
      <c r="A40" s="5" t="s">
        <v>39</v>
      </c>
      <c r="B40" s="12" t="s">
        <v>40</v>
      </c>
      <c r="C40" s="19">
        <v>4543.6</v>
      </c>
      <c r="D40" s="19">
        <v>4543.6</v>
      </c>
      <c r="E40" s="22">
        <f t="shared" si="0"/>
        <v>1</v>
      </c>
    </row>
    <row r="41" spans="1:5" ht="45">
      <c r="A41" s="5" t="s">
        <v>39</v>
      </c>
      <c r="B41" s="12" t="s">
        <v>41</v>
      </c>
      <c r="C41" s="19">
        <v>1120.8</v>
      </c>
      <c r="D41" s="19">
        <v>1120.8</v>
      </c>
      <c r="E41" s="22">
        <f t="shared" si="0"/>
        <v>1</v>
      </c>
    </row>
    <row r="42" spans="1:5" ht="44.25" customHeight="1" hidden="1">
      <c r="A42" s="16" t="s">
        <v>42</v>
      </c>
      <c r="B42" s="14" t="s">
        <v>43</v>
      </c>
      <c r="C42" s="8">
        <f>C43</f>
        <v>0</v>
      </c>
      <c r="D42" s="8">
        <f>D43</f>
        <v>0</v>
      </c>
      <c r="E42" s="21" t="e">
        <f t="shared" si="0"/>
        <v>#DIV/0!</v>
      </c>
    </row>
    <row r="43" spans="1:5" ht="15.75" customHeight="1" hidden="1">
      <c r="A43" s="5" t="s">
        <v>44</v>
      </c>
      <c r="B43" s="12" t="s">
        <v>25</v>
      </c>
      <c r="C43" s="10"/>
      <c r="D43" s="10"/>
      <c r="E43" s="21" t="e">
        <f t="shared" si="0"/>
        <v>#DIV/0!</v>
      </c>
    </row>
    <row r="44" spans="1:5" ht="29.25" customHeight="1">
      <c r="A44" s="5" t="s">
        <v>45</v>
      </c>
      <c r="B44" s="14" t="s">
        <v>46</v>
      </c>
      <c r="C44" s="8">
        <f>C45</f>
        <v>364.92</v>
      </c>
      <c r="D44" s="8">
        <f>D45</f>
        <v>364.92</v>
      </c>
      <c r="E44" s="21">
        <f t="shared" si="0"/>
        <v>1</v>
      </c>
    </row>
    <row r="45" spans="1:5" ht="60">
      <c r="A45" s="5" t="s">
        <v>28</v>
      </c>
      <c r="B45" s="12" t="s">
        <v>29</v>
      </c>
      <c r="C45" s="20">
        <v>364.92</v>
      </c>
      <c r="D45" s="20">
        <v>364.92</v>
      </c>
      <c r="E45" s="22">
        <f t="shared" si="0"/>
        <v>1</v>
      </c>
    </row>
    <row r="46" spans="1:5" ht="15.75">
      <c r="A46" s="5" t="s">
        <v>47</v>
      </c>
      <c r="B46" s="14" t="s">
        <v>48</v>
      </c>
      <c r="C46" s="8">
        <f>C47+C48</f>
        <v>13.7</v>
      </c>
      <c r="D46" s="8">
        <f>D47+D48</f>
        <v>13.7</v>
      </c>
      <c r="E46" s="21">
        <f t="shared" si="0"/>
        <v>1</v>
      </c>
    </row>
    <row r="47" spans="1:5" ht="90">
      <c r="A47" s="5" t="s">
        <v>26</v>
      </c>
      <c r="B47" s="12" t="s">
        <v>27</v>
      </c>
      <c r="C47" s="10">
        <v>13.7</v>
      </c>
      <c r="D47" s="10">
        <v>13.7</v>
      </c>
      <c r="E47" s="22">
        <f t="shared" si="0"/>
        <v>1</v>
      </c>
    </row>
    <row r="48" spans="1:5" ht="30" hidden="1">
      <c r="A48" s="5" t="s">
        <v>71</v>
      </c>
      <c r="B48" s="12" t="s">
        <v>77</v>
      </c>
      <c r="C48" s="10">
        <v>0</v>
      </c>
      <c r="D48" s="10">
        <v>0</v>
      </c>
      <c r="E48" s="22" t="e">
        <f>D48/C48</f>
        <v>#DIV/0!</v>
      </c>
    </row>
    <row r="49" spans="1:5" ht="15.75">
      <c r="A49" s="24" t="s">
        <v>14</v>
      </c>
      <c r="B49" s="24"/>
      <c r="C49" s="8">
        <f>C9+C11+C15+C18+C23+C28+C30+C32+C37</f>
        <v>25645.77</v>
      </c>
      <c r="D49" s="8">
        <f>D9+D11+D15+D18+D23+D28+D30+D32+D37</f>
        <v>27208.799999999992</v>
      </c>
      <c r="E49" s="21">
        <f t="shared" si="0"/>
        <v>1.0609468929963886</v>
      </c>
    </row>
  </sheetData>
  <sheetProtection/>
  <mergeCells count="6">
    <mergeCell ref="A5:E5"/>
    <mergeCell ref="A49:B49"/>
    <mergeCell ref="B1:E1"/>
    <mergeCell ref="B2:E2"/>
    <mergeCell ref="B3:E3"/>
    <mergeCell ref="B4:E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Comp6</cp:lastModifiedBy>
  <cp:lastPrinted>2012-03-13T07:18:04Z</cp:lastPrinted>
  <dcterms:created xsi:type="dcterms:W3CDTF">1996-10-08T23:32:33Z</dcterms:created>
  <dcterms:modified xsi:type="dcterms:W3CDTF">2012-04-24T10:47:43Z</dcterms:modified>
  <cp:category/>
  <cp:version/>
  <cp:contentType/>
  <cp:contentStatus/>
</cp:coreProperties>
</file>