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24_04_08" sheetId="1" r:id="rId1"/>
    <sheet name="18_09_08" sheetId="2" r:id="rId2"/>
    <sheet name="20_11_08" sheetId="3" r:id="rId3"/>
    <sheet name="22_12_08" sheetId="4" r:id="rId4"/>
    <sheet name="1изм2009" sheetId="5" r:id="rId5"/>
    <sheet name="2изм2009" sheetId="6" r:id="rId6"/>
  </sheets>
  <definedNames/>
  <calcPr fullCalcOnLoad="1"/>
</workbook>
</file>

<file path=xl/sharedStrings.xml><?xml version="1.0" encoding="utf-8"?>
<sst xmlns="http://schemas.openxmlformats.org/spreadsheetml/2006/main" count="523" uniqueCount="136">
  <si>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</si>
  <si>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</si>
  <si>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</si>
  <si>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</si>
  <si>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</si>
  <si>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</si>
  <si>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</si>
  <si>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</si>
  <si>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1 12 00000 00 0000 000</t>
  </si>
  <si>
    <t>1 12 01000 01 0000 120</t>
  </si>
  <si>
    <t>Плата за негативное воздействие на окружающую среду</t>
  </si>
  <si>
    <t>1 15 00000 00 0000 000</t>
  </si>
  <si>
    <t>1 16 00000 00 0000 000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</si>
  <si>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</si>
  <si>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</si>
  <si>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</si>
  <si>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</si>
  <si>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</si>
  <si>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</si>
  <si>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</si>
  <si>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</si>
  <si>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</si>
  <si>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</si>
  <si>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</si>
  <si>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</si>
  <si>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</si>
  <si>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 2008 год</t>
  </si>
  <si>
    <t>Источник доходов</t>
  </si>
  <si>
    <t>1 05 01000 00 0000 110</t>
  </si>
  <si>
    <t>1 06 00000 00 0000 000</t>
  </si>
  <si>
    <t>1 08 00000 00 0000 000</t>
  </si>
  <si>
    <t>ГОСУДАРСТВЕННАЯ ПОШЛИНА, СБОРЫ</t>
  </si>
  <si>
    <t>1 11 00000 00 0000 000</t>
  </si>
  <si>
    <t>1 14 00000 00 0000 000</t>
  </si>
  <si>
    <t>ДОХОДЫ  ОТ ПРОДАЖИ МАТЕРИАЛЬНЫХ И НЕМАТЕРИАЛЬНЫХ АКТИВОВ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</si>
  <si>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</si>
  <si>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</si>
  <si>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</si>
  <si>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</si>
  <si>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 xml:space="preserve">   МО Войсковицкое сельское поселение </t>
  </si>
  <si>
    <t>1 06 01000 00 0000 110</t>
  </si>
  <si>
    <t>Налог на имущество физических лиц</t>
  </si>
  <si>
    <t>1 06 06000 00 0000 110</t>
  </si>
  <si>
    <t>Земельный налог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</si>
  <si>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</si>
  <si>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</si>
  <si>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</si>
  <si>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и компенсации затрат государства</t>
  </si>
  <si>
    <t>Прочие неналоговые доходы</t>
  </si>
  <si>
    <t>Рыночная продажа товаров и услуг</t>
  </si>
  <si>
    <t>1 17 05000 00 0000 180</t>
  </si>
  <si>
    <t>2 02 00000 00 0000 000</t>
  </si>
  <si>
    <t>Безвозмездные поступления от других бюджетов бюджетной системы Российской Федерации</t>
  </si>
  <si>
    <r>
      <t xml:space="preserve">Дотации </t>
    </r>
    <r>
      <rPr>
        <sz val="11"/>
        <rFont val="Times New Roman"/>
        <family val="1"/>
      </rPr>
      <t>от других бюджетов бюджетной системы РФ</t>
    </r>
  </si>
  <si>
    <t>2 02 01000 00 0000 151</t>
  </si>
  <si>
    <t>Безвозмездные поступления от предпринимательской и иной приносящей доход деятельности</t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</si>
  <si>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</si>
  <si>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Прочие безвозмездные поступления учреждениям, находящимся в ведении органов местного самоуправления поселений</t>
  </si>
  <si>
    <t>Доходы от продажи услуг, оказываемых учреждениями , находящимися в ведении органов местного самоуправления поселений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</si>
  <si>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</si>
  <si>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1 11 05010 10 0000 120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</si>
  <si>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</si>
  <si>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</si>
  <si>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</si>
  <si>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1 14 06014 10 0000 420</t>
  </si>
  <si>
    <t>2 02 01001 10 0000 151</t>
  </si>
  <si>
    <t>Дотации бюджетам поселений на выравнивание бюджетной обеспеченности (ФФПП район)</t>
  </si>
  <si>
    <t>Дотации бюджетам поселений на выравнивание  бюджетной обеспеченности (ФФПП обл)</t>
  </si>
  <si>
    <t>2 02 03000 00 0000 151</t>
  </si>
  <si>
    <t>3 02 01000 00 0000 000</t>
  </si>
  <si>
    <t>3 02 01050 10 0000 130</t>
  </si>
  <si>
    <t>3 03 02050 10 0000 000</t>
  </si>
  <si>
    <t>3 03 02050 10 0000 180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</si>
  <si>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</si>
  <si>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</si>
  <si>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2 02 04014 00 0000 151</t>
  </si>
  <si>
    <t xml:space="preserve">Средства бюджетов,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 </t>
  </si>
  <si>
    <t>1 08 04020 01 1000 110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</si>
  <si>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</si>
  <si>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Прогнозируемые поступления доходов в  бюджет муниципального образования  Войсковицкое сельское поселение</t>
  </si>
  <si>
    <t>3 00 00000 00 0000 000</t>
  </si>
  <si>
    <t>ДОХОДЫ ОТ ПРЕДПРИНИМАТЕЛЬСКОЙ И ИНОЙ ПРИНОСЯЩЕЙ ДОХОД ДЕЯТЕЛЬНОСТИ</t>
  </si>
  <si>
    <t xml:space="preserve">от 24.04.2008 г.  №169 </t>
  </si>
  <si>
    <t xml:space="preserve">от 18.09.2008 г.  №___ </t>
  </si>
  <si>
    <t>1 14 06014 10 0000 430</t>
  </si>
  <si>
    <t>Сумма (тыс.руб.)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</si>
  <si>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</si>
  <si>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2 02 04014 10 0000 151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</si>
  <si>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</si>
  <si>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</si>
  <si>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</si>
  <si>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</si>
  <si>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Прочие субсидии бюджетам поселений</t>
  </si>
  <si>
    <r>
      <t xml:space="preserve">Субвенции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</si>
  <si>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</si>
  <si>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</si>
  <si>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</si>
  <si>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</si>
  <si>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 xml:space="preserve">от 20.11.2008 г.  №___ </t>
  </si>
  <si>
    <t>Прогнозируемые поступления доходов в  бюджет муниципального образования  Войсковицкое сельское поселение на 2008 год</t>
  </si>
  <si>
    <t xml:space="preserve">от 22.12.2008 г.  №___ </t>
  </si>
  <si>
    <t>ПОСТУПИЛО</t>
  </si>
  <si>
    <t>Откл</t>
  </si>
  <si>
    <t>ИЗМ.+ -</t>
  </si>
  <si>
    <t>Первоначальный  план на 2009год, (тыс.руб.)</t>
  </si>
  <si>
    <t>НАЛОГОВЫЕ И НЕНАЛОГОВЫЕ ДОХОДЫ</t>
  </si>
  <si>
    <t>НАЛОГОВЫЕ  ДОХОДЫ</t>
  </si>
  <si>
    <t>1 06 04000 00 0000 110</t>
  </si>
  <si>
    <t xml:space="preserve">Транспортный налог </t>
  </si>
  <si>
    <t>ГОСУДАРСТВЕННАЯ ПОШЛИНА</t>
  </si>
  <si>
    <t>1 08 04020 01 0000 110</t>
  </si>
  <si>
    <t>НЕНАЛОГОВЫЕ  ДОХОДЫ</t>
  </si>
  <si>
    <t>1 11 09045 10 0000 120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</si>
  <si>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</si>
  <si>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</si>
  <si>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 (Найм муниц.жилья)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</si>
  <si>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</si>
  <si>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</si>
  <si>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</si>
  <si>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МУК) </t>
  </si>
  <si>
    <t>1 17 01050 10 0000 180</t>
  </si>
  <si>
    <t>Невыясненные поступления, зачисляемые в бюджеты поселений</t>
  </si>
  <si>
    <t>1 17 05050 10 0505 180</t>
  </si>
  <si>
    <t>Невыясненные поступления, зачисляемые в бюджеты поселений (МУК.прочие безвозм.пост.)</t>
  </si>
  <si>
    <t>Прогнозируемые поступления доходов в  бюджет муниципального образования  Войсковицкое сельское поселение на 2009 год</t>
  </si>
  <si>
    <t>2 02 09000 00 0000 151</t>
  </si>
  <si>
    <t>2 02 09054 10 0000 151</t>
  </si>
  <si>
    <t>Прочие  безвозмездные  поступления  в бюджеты поселений от бюджетов муниципальных районов</t>
  </si>
  <si>
    <t xml:space="preserve">Прочие безвозмездные  поступления от других бюджетов бюджетной системы </t>
  </si>
  <si>
    <t>Прочие  неналоговые  доходы  бюджетов поселений</t>
  </si>
  <si>
    <t xml:space="preserve">1 17 05050 10 0504 180  </t>
  </si>
  <si>
    <r>
      <t xml:space="preserve">Приложение  2              </t>
    </r>
    <r>
      <rPr>
        <sz val="8"/>
        <rFont val="Times New Roman"/>
        <family val="1"/>
      </rPr>
      <t>к Решению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Совета депутатов МО Войсковицкое сельское поселение от __ ___ 2009г. №___</t>
    </r>
  </si>
  <si>
    <t>01_06_09</t>
  </si>
  <si>
    <t>29_09_09</t>
  </si>
  <si>
    <t xml:space="preserve">Прочие межбюджетные трансферты, передаваемые бюджетам поселений </t>
  </si>
  <si>
    <r>
      <t xml:space="preserve">Приложение  2              </t>
    </r>
    <r>
      <rPr>
        <sz val="8"/>
        <rFont val="Times New Roman"/>
        <family val="1"/>
      </rPr>
      <t>к Решению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Совета депутатов МО Войсковицкое сельское поселение от 29.09. 2009г. №235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</si>
</sst>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_-* #,##0.0_р_._-;\-* #,##0.0_р_._-;_-* &quot;-&quot;?_р_._-;_-@_-"/>
  </numFmts>
  <fonts count="2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distributed" wrapText="1"/>
    </xf>
    <xf numFmtId="18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" xfId="0" applyFont="1" applyBorder="1" applyAlignment="1">
      <alignment/>
    </xf>
    <xf numFmtId="180" fontId="4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180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3" fontId="2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13" fillId="0" borderId="0" xfId="0" applyFont="1" applyAlignment="1">
      <alignment/>
    </xf>
    <xf numFmtId="43" fontId="0" fillId="0" borderId="0" xfId="0" applyNumberFormat="1" applyAlignment="1">
      <alignment horizontal="right"/>
    </xf>
    <xf numFmtId="43" fontId="2" fillId="2" borderId="1" xfId="0" applyNumberFormat="1" applyFont="1" applyFill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 wrapText="1"/>
    </xf>
    <xf numFmtId="43" fontId="2" fillId="0" borderId="1" xfId="0" applyNumberFormat="1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80" fontId="15" fillId="0" borderId="1" xfId="0" applyNumberFormat="1" applyFont="1" applyBorder="1" applyAlignment="1">
      <alignment horizontal="center"/>
    </xf>
    <xf numFmtId="186" fontId="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vertical="distributed" wrapText="1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43" fontId="15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2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distributed"/>
    </xf>
    <xf numFmtId="0" fontId="1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distributed"/>
    </xf>
    <xf numFmtId="0" fontId="20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78" fontId="9" fillId="0" borderId="0" xfId="16" applyFont="1" applyAlignment="1">
      <alignment horizontal="center"/>
    </xf>
    <xf numFmtId="180" fontId="2" fillId="0" borderId="4" xfId="0" applyNumberFormat="1" applyFont="1" applyBorder="1" applyAlignment="1">
      <alignment horizontal="center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78" fontId="9" fillId="0" borderId="0" xfId="16" applyFont="1" applyAlignment="1">
      <alignment horizontal="center" vertical="top" wrapText="1"/>
    </xf>
    <xf numFmtId="178" fontId="9" fillId="0" borderId="6" xfId="16" applyFont="1" applyBorder="1" applyAlignment="1">
      <alignment horizontal="center" vertical="top" wrapText="1"/>
    </xf>
    <xf numFmtId="0" fontId="18" fillId="0" borderId="0" xfId="0" applyFont="1" applyAlignment="1">
      <alignment horizontal="center" vertical="distributed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1">
      <selection activeCell="A1" sqref="A1:IV16384"/>
    </sheetView>
  </sheetViews>
  <sheetFormatPr defaultColWidth="9.140625" defaultRowHeight="12.75"/>
  <cols>
    <col min="1" max="1" width="23.7109375" style="0" customWidth="1"/>
    <col min="2" max="2" width="65.57421875" style="0" customWidth="1"/>
    <col min="3" max="3" width="18.28125" style="0" customWidth="1"/>
  </cols>
  <sheetData>
    <row r="1" ht="14.25" customHeight="1">
      <c r="C1" s="11" t="s">
        <v>37</v>
      </c>
    </row>
    <row r="2" ht="10.5" customHeight="1">
      <c r="C2" s="6" t="s">
        <v>36</v>
      </c>
    </row>
    <row r="3" ht="12.75">
      <c r="C3" s="6" t="s">
        <v>39</v>
      </c>
    </row>
    <row r="4" ht="12.75">
      <c r="C4" s="6" t="s">
        <v>82</v>
      </c>
    </row>
    <row r="5" spans="1:3" ht="15.75">
      <c r="A5" s="52"/>
      <c r="B5" s="52"/>
      <c r="C5" s="52"/>
    </row>
    <row r="6" spans="1:3" ht="13.5">
      <c r="A6" s="53" t="s">
        <v>79</v>
      </c>
      <c r="B6" s="53"/>
      <c r="C6" s="53"/>
    </row>
    <row r="7" spans="1:3" ht="15.75">
      <c r="A7" s="52" t="s">
        <v>26</v>
      </c>
      <c r="B7" s="52"/>
      <c r="C7" s="52"/>
    </row>
    <row r="8" spans="1:3" ht="18.75">
      <c r="A8" s="1"/>
      <c r="B8" s="2"/>
      <c r="C8" s="2"/>
    </row>
    <row r="9" spans="1:3" ht="30.75" customHeight="1">
      <c r="A9" s="54" t="s">
        <v>0</v>
      </c>
      <c r="B9" s="56" t="s">
        <v>27</v>
      </c>
      <c r="C9" s="57" t="s">
        <v>38</v>
      </c>
    </row>
    <row r="10" spans="1:3" ht="15.75" customHeight="1">
      <c r="A10" s="55"/>
      <c r="B10" s="56"/>
      <c r="C10" s="58"/>
    </row>
    <row r="11" spans="1:3" ht="12.75">
      <c r="A11" s="3">
        <v>1</v>
      </c>
      <c r="B11" s="3">
        <v>2</v>
      </c>
      <c r="C11" s="3">
        <v>3</v>
      </c>
    </row>
    <row r="12" spans="1:3" ht="15.75">
      <c r="A12" s="12" t="s">
        <v>1</v>
      </c>
      <c r="B12" s="12" t="s">
        <v>2</v>
      </c>
      <c r="C12" s="13">
        <f>C13+C15+C18+C21+C23+C26+C28+C30+C32+C33+C34+C44</f>
        <v>9398.8</v>
      </c>
    </row>
    <row r="13" spans="1:3" ht="15.75">
      <c r="A13" s="7" t="s">
        <v>3</v>
      </c>
      <c r="B13" s="7" t="s">
        <v>17</v>
      </c>
      <c r="C13" s="13">
        <f>C14</f>
        <v>5990.8</v>
      </c>
    </row>
    <row r="14" spans="1:3" ht="17.25" customHeight="1">
      <c r="A14" s="7" t="s">
        <v>4</v>
      </c>
      <c r="B14" s="8" t="s">
        <v>18</v>
      </c>
      <c r="C14" s="5">
        <v>5990.8</v>
      </c>
    </row>
    <row r="15" spans="1:3" ht="22.5" customHeight="1" hidden="1">
      <c r="A15" s="7" t="s">
        <v>5</v>
      </c>
      <c r="B15" s="7" t="s">
        <v>19</v>
      </c>
      <c r="C15" s="5">
        <f>SUM(C16:C17)</f>
        <v>0</v>
      </c>
    </row>
    <row r="16" spans="1:3" ht="21.75" customHeight="1" hidden="1">
      <c r="A16" s="7" t="s">
        <v>28</v>
      </c>
      <c r="B16" s="8" t="s">
        <v>35</v>
      </c>
      <c r="C16" s="5"/>
    </row>
    <row r="17" spans="1:3" ht="18.75" customHeight="1" hidden="1">
      <c r="A17" s="7" t="s">
        <v>6</v>
      </c>
      <c r="B17" s="8" t="s">
        <v>7</v>
      </c>
      <c r="C17" s="5"/>
    </row>
    <row r="18" spans="1:3" ht="21" customHeight="1">
      <c r="A18" s="7" t="s">
        <v>29</v>
      </c>
      <c r="B18" s="7" t="s">
        <v>20</v>
      </c>
      <c r="C18" s="13">
        <f>C19+C20</f>
        <v>575</v>
      </c>
    </row>
    <row r="19" spans="1:3" ht="15.75">
      <c r="A19" s="7" t="s">
        <v>40</v>
      </c>
      <c r="B19" s="7" t="s">
        <v>41</v>
      </c>
      <c r="C19" s="5">
        <v>121</v>
      </c>
    </row>
    <row r="20" spans="1:3" ht="15.75">
      <c r="A20" s="7" t="s">
        <v>42</v>
      </c>
      <c r="B20" s="7" t="s">
        <v>43</v>
      </c>
      <c r="C20" s="5">
        <v>454</v>
      </c>
    </row>
    <row r="21" spans="1:3" ht="21.75" customHeight="1" hidden="1">
      <c r="A21" s="7" t="s">
        <v>30</v>
      </c>
      <c r="B21" s="8" t="s">
        <v>31</v>
      </c>
      <c r="C21" s="13">
        <f>C22</f>
        <v>0</v>
      </c>
    </row>
    <row r="22" spans="1:3" ht="57.75" customHeight="1" hidden="1">
      <c r="A22" s="7" t="s">
        <v>77</v>
      </c>
      <c r="B22" s="19" t="s">
        <v>78</v>
      </c>
      <c r="C22" s="5"/>
    </row>
    <row r="23" spans="1:3" ht="50.25" customHeight="1">
      <c r="A23" s="7" t="s">
        <v>32</v>
      </c>
      <c r="B23" s="8" t="s">
        <v>21</v>
      </c>
      <c r="C23" s="13">
        <f>C24+C25</f>
        <v>1838</v>
      </c>
    </row>
    <row r="24" spans="1:3" ht="75">
      <c r="A24" s="4" t="s">
        <v>60</v>
      </c>
      <c r="B24" s="9" t="s">
        <v>59</v>
      </c>
      <c r="C24" s="5">
        <v>1313</v>
      </c>
    </row>
    <row r="25" spans="1:3" ht="55.5" customHeight="1">
      <c r="A25" s="4" t="s">
        <v>61</v>
      </c>
      <c r="B25" s="9" t="s">
        <v>62</v>
      </c>
      <c r="C25" s="5">
        <v>525</v>
      </c>
    </row>
    <row r="26" spans="1:3" ht="36.75" customHeight="1" hidden="1">
      <c r="A26" s="7" t="s">
        <v>8</v>
      </c>
      <c r="B26" s="8" t="s">
        <v>22</v>
      </c>
      <c r="C26" s="5">
        <f>C27</f>
        <v>0</v>
      </c>
    </row>
    <row r="27" spans="1:3" ht="41.25" customHeight="1" hidden="1">
      <c r="A27" s="7" t="s">
        <v>9</v>
      </c>
      <c r="B27" s="8" t="s">
        <v>10</v>
      </c>
      <c r="C27" s="5"/>
    </row>
    <row r="28" spans="1:3" ht="0.75" customHeight="1" hidden="1">
      <c r="A28" s="7" t="s">
        <v>44</v>
      </c>
      <c r="B28" s="8" t="s">
        <v>45</v>
      </c>
      <c r="C28" s="13">
        <f>C29</f>
        <v>0</v>
      </c>
    </row>
    <row r="29" spans="1:3" ht="0.75" customHeight="1" hidden="1">
      <c r="A29" s="7" t="s">
        <v>46</v>
      </c>
      <c r="B29" s="8" t="s">
        <v>47</v>
      </c>
      <c r="C29" s="5"/>
    </row>
    <row r="30" spans="1:3" ht="36.75" customHeight="1">
      <c r="A30" s="7" t="s">
        <v>33</v>
      </c>
      <c r="B30" s="8" t="s">
        <v>34</v>
      </c>
      <c r="C30" s="13">
        <f>SUM(C31)</f>
        <v>100</v>
      </c>
    </row>
    <row r="31" spans="1:3" ht="44.25" customHeight="1">
      <c r="A31" s="7" t="s">
        <v>64</v>
      </c>
      <c r="B31" s="10" t="s">
        <v>63</v>
      </c>
      <c r="C31" s="5">
        <v>100</v>
      </c>
    </row>
    <row r="32" spans="1:3" ht="21" customHeight="1" hidden="1">
      <c r="A32" s="7" t="s">
        <v>11</v>
      </c>
      <c r="B32" s="8" t="s">
        <v>23</v>
      </c>
      <c r="C32" s="5"/>
    </row>
    <row r="33" spans="1:3" ht="21" customHeight="1" hidden="1">
      <c r="A33" s="7" t="s">
        <v>12</v>
      </c>
      <c r="B33" s="8" t="s">
        <v>24</v>
      </c>
      <c r="C33" s="5"/>
    </row>
    <row r="34" spans="1:3" ht="21" customHeight="1" hidden="1">
      <c r="A34" s="7" t="s">
        <v>13</v>
      </c>
      <c r="B34" s="7" t="s">
        <v>25</v>
      </c>
      <c r="C34" s="5">
        <f>C35</f>
        <v>0</v>
      </c>
    </row>
    <row r="35" spans="1:3" ht="15.75" hidden="1">
      <c r="A35" s="7" t="s">
        <v>50</v>
      </c>
      <c r="B35" s="7" t="s">
        <v>48</v>
      </c>
      <c r="C35" s="5"/>
    </row>
    <row r="36" spans="1:3" ht="24.75" customHeight="1">
      <c r="A36" s="12" t="s">
        <v>14</v>
      </c>
      <c r="B36" s="12" t="s">
        <v>15</v>
      </c>
      <c r="C36" s="13">
        <f>C37</f>
        <v>12432.5</v>
      </c>
    </row>
    <row r="37" spans="1:6" ht="35.25" customHeight="1">
      <c r="A37" s="7" t="s">
        <v>51</v>
      </c>
      <c r="B37" s="16" t="s">
        <v>52</v>
      </c>
      <c r="C37" s="18">
        <f>C38+C41</f>
        <v>12432.5</v>
      </c>
      <c r="D37" s="15"/>
      <c r="E37" s="15"/>
      <c r="F37" s="15"/>
    </row>
    <row r="38" spans="1:3" ht="15.75">
      <c r="A38" s="7" t="s">
        <v>54</v>
      </c>
      <c r="B38" s="12" t="s">
        <v>53</v>
      </c>
      <c r="C38" s="13">
        <f>C39+C40</f>
        <v>12190.8</v>
      </c>
    </row>
    <row r="39" spans="1:5" ht="30">
      <c r="A39" s="7" t="s">
        <v>65</v>
      </c>
      <c r="B39" s="10" t="s">
        <v>67</v>
      </c>
      <c r="C39" s="14">
        <v>4227.8</v>
      </c>
      <c r="D39" s="17"/>
      <c r="E39" s="17"/>
    </row>
    <row r="40" spans="1:3" ht="30">
      <c r="A40" s="7" t="s">
        <v>65</v>
      </c>
      <c r="B40" s="10" t="s">
        <v>66</v>
      </c>
      <c r="C40" s="5">
        <v>7963</v>
      </c>
    </row>
    <row r="41" spans="1:3" ht="15.75">
      <c r="A41" s="7" t="s">
        <v>68</v>
      </c>
      <c r="B41" s="12" t="s">
        <v>56</v>
      </c>
      <c r="C41" s="13">
        <f>C42+C43</f>
        <v>241.70000000000002</v>
      </c>
    </row>
    <row r="42" spans="1:3" ht="45">
      <c r="A42" s="7" t="s">
        <v>73</v>
      </c>
      <c r="B42" s="10" t="s">
        <v>74</v>
      </c>
      <c r="C42" s="5">
        <v>233.3</v>
      </c>
    </row>
    <row r="43" spans="1:3" ht="60">
      <c r="A43" s="7" t="s">
        <v>75</v>
      </c>
      <c r="B43" s="10" t="s">
        <v>76</v>
      </c>
      <c r="C43" s="5">
        <v>8.4</v>
      </c>
    </row>
    <row r="44" spans="1:3" ht="30">
      <c r="A44" s="7" t="s">
        <v>80</v>
      </c>
      <c r="B44" s="10" t="s">
        <v>81</v>
      </c>
      <c r="C44" s="13">
        <f>C45+C47</f>
        <v>895</v>
      </c>
    </row>
    <row r="45" spans="1:3" ht="15.75">
      <c r="A45" s="7" t="s">
        <v>69</v>
      </c>
      <c r="B45" s="16" t="s">
        <v>49</v>
      </c>
      <c r="C45" s="5">
        <f>C46</f>
        <v>700</v>
      </c>
    </row>
    <row r="46" spans="1:3" ht="45">
      <c r="A46" s="7" t="s">
        <v>70</v>
      </c>
      <c r="B46" s="10" t="s">
        <v>58</v>
      </c>
      <c r="C46" s="5">
        <v>700</v>
      </c>
    </row>
    <row r="47" spans="1:3" ht="29.25">
      <c r="A47" s="7" t="s">
        <v>71</v>
      </c>
      <c r="B47" s="16" t="s">
        <v>55</v>
      </c>
      <c r="C47" s="5">
        <f>C48</f>
        <v>195</v>
      </c>
    </row>
    <row r="48" spans="1:3" ht="30">
      <c r="A48" s="7" t="s">
        <v>72</v>
      </c>
      <c r="B48" s="10" t="s">
        <v>57</v>
      </c>
      <c r="C48" s="5">
        <v>195</v>
      </c>
    </row>
    <row r="49" spans="1:3" ht="23.25" customHeight="1">
      <c r="A49" s="51" t="s">
        <v>16</v>
      </c>
      <c r="B49" s="51"/>
      <c r="C49" s="13">
        <f>C13+C15+C18+C21+C23+C26+C28+C30+C32+C33+C34+C36+C44</f>
        <v>21831.3</v>
      </c>
    </row>
  </sheetData>
  <mergeCells count="7">
    <mergeCell ref="A49:B49"/>
    <mergeCell ref="A5:C5"/>
    <mergeCell ref="A6:C6"/>
    <mergeCell ref="A7:C7"/>
    <mergeCell ref="A9:A10"/>
    <mergeCell ref="B9:B10"/>
    <mergeCell ref="C9:C10"/>
  </mergeCells>
  <printOptions/>
  <pageMargins left="1.1811023622047245" right="0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1">
      <selection activeCell="A1" sqref="A1:IV16384"/>
    </sheetView>
  </sheetViews>
  <sheetFormatPr defaultColWidth="9.140625" defaultRowHeight="12.75"/>
  <cols>
    <col min="1" max="1" width="22.7109375" style="0" customWidth="1"/>
    <col min="2" max="2" width="58.8515625" style="0" customWidth="1"/>
    <col min="3" max="3" width="15.57421875" style="0" customWidth="1"/>
  </cols>
  <sheetData>
    <row r="1" ht="14.25" customHeight="1">
      <c r="C1" s="11" t="s">
        <v>37</v>
      </c>
    </row>
    <row r="2" ht="10.5" customHeight="1">
      <c r="C2" s="6" t="s">
        <v>36</v>
      </c>
    </row>
    <row r="3" ht="12.75">
      <c r="C3" s="6" t="s">
        <v>39</v>
      </c>
    </row>
    <row r="4" ht="12.75">
      <c r="C4" s="6" t="s">
        <v>83</v>
      </c>
    </row>
    <row r="5" spans="1:3" ht="15.75">
      <c r="A5" s="52"/>
      <c r="B5" s="52"/>
      <c r="C5" s="52"/>
    </row>
    <row r="6" spans="1:3" ht="13.5">
      <c r="A6" s="53" t="s">
        <v>79</v>
      </c>
      <c r="B6" s="53"/>
      <c r="C6" s="53"/>
    </row>
    <row r="7" spans="1:3" ht="15.75">
      <c r="A7" s="52" t="s">
        <v>26</v>
      </c>
      <c r="B7" s="52"/>
      <c r="C7" s="52"/>
    </row>
    <row r="8" spans="1:3" ht="18.75">
      <c r="A8" s="1"/>
      <c r="B8" s="2"/>
      <c r="C8" s="2"/>
    </row>
    <row r="9" spans="1:3" ht="30.75" customHeight="1">
      <c r="A9" s="54" t="s">
        <v>0</v>
      </c>
      <c r="B9" s="56" t="s">
        <v>27</v>
      </c>
      <c r="C9" s="54" t="s">
        <v>85</v>
      </c>
    </row>
    <row r="10" spans="1:3" ht="15.75" customHeight="1">
      <c r="A10" s="55"/>
      <c r="B10" s="56"/>
      <c r="C10" s="55"/>
    </row>
    <row r="11" spans="1:3" ht="12.75">
      <c r="A11" s="3">
        <v>1</v>
      </c>
      <c r="B11" s="3">
        <v>2</v>
      </c>
      <c r="C11" s="3">
        <v>3</v>
      </c>
    </row>
    <row r="12" spans="1:3" ht="15.75">
      <c r="A12" s="12" t="s">
        <v>1</v>
      </c>
      <c r="B12" s="12" t="s">
        <v>2</v>
      </c>
      <c r="C12" s="13">
        <f>C13+C15+C18+C21+C23+C26+C28+C30+C32+C33+C34+C44</f>
        <v>10375.29</v>
      </c>
    </row>
    <row r="13" spans="1:3" ht="15.75">
      <c r="A13" s="7" t="s">
        <v>3</v>
      </c>
      <c r="B13" s="7" t="s">
        <v>17</v>
      </c>
      <c r="C13" s="13">
        <f>C14</f>
        <v>6967.29</v>
      </c>
    </row>
    <row r="14" spans="1:4" ht="17.25" customHeight="1">
      <c r="A14" s="7" t="s">
        <v>4</v>
      </c>
      <c r="B14" s="8" t="s">
        <v>18</v>
      </c>
      <c r="C14" s="20">
        <v>6967.29</v>
      </c>
      <c r="D14">
        <v>976.49</v>
      </c>
    </row>
    <row r="15" spans="1:3" ht="22.5" customHeight="1" hidden="1">
      <c r="A15" s="7" t="s">
        <v>5</v>
      </c>
      <c r="B15" s="7" t="s">
        <v>19</v>
      </c>
      <c r="C15" s="5">
        <f>SUM(C16:C17)</f>
        <v>0</v>
      </c>
    </row>
    <row r="16" spans="1:3" ht="21.75" customHeight="1" hidden="1">
      <c r="A16" s="7" t="s">
        <v>28</v>
      </c>
      <c r="B16" s="8" t="s">
        <v>35</v>
      </c>
      <c r="C16" s="5"/>
    </row>
    <row r="17" spans="1:3" ht="18.75" customHeight="1" hidden="1">
      <c r="A17" s="7" t="s">
        <v>6</v>
      </c>
      <c r="B17" s="8" t="s">
        <v>7</v>
      </c>
      <c r="C17" s="5"/>
    </row>
    <row r="18" spans="1:3" ht="21" customHeight="1">
      <c r="A18" s="7" t="s">
        <v>29</v>
      </c>
      <c r="B18" s="7" t="s">
        <v>20</v>
      </c>
      <c r="C18" s="13">
        <f>C19+C20</f>
        <v>575</v>
      </c>
    </row>
    <row r="19" spans="1:3" ht="15.75">
      <c r="A19" s="7" t="s">
        <v>40</v>
      </c>
      <c r="B19" s="7" t="s">
        <v>41</v>
      </c>
      <c r="C19" s="5">
        <v>121</v>
      </c>
    </row>
    <row r="20" spans="1:3" ht="15.75">
      <c r="A20" s="7" t="s">
        <v>42</v>
      </c>
      <c r="B20" s="7" t="s">
        <v>43</v>
      </c>
      <c r="C20" s="5">
        <v>454</v>
      </c>
    </row>
    <row r="21" spans="1:3" ht="21.75" customHeight="1" hidden="1">
      <c r="A21" s="7" t="s">
        <v>30</v>
      </c>
      <c r="B21" s="8" t="s">
        <v>31</v>
      </c>
      <c r="C21" s="13">
        <f>C22</f>
        <v>0</v>
      </c>
    </row>
    <row r="22" spans="1:3" ht="57.75" customHeight="1" hidden="1">
      <c r="A22" s="7" t="s">
        <v>77</v>
      </c>
      <c r="B22" s="19" t="s">
        <v>78</v>
      </c>
      <c r="C22" s="5"/>
    </row>
    <row r="23" spans="1:3" ht="50.25" customHeight="1">
      <c r="A23" s="7" t="s">
        <v>32</v>
      </c>
      <c r="B23" s="8" t="s">
        <v>21</v>
      </c>
      <c r="C23" s="13">
        <f>C24+C25</f>
        <v>1838</v>
      </c>
    </row>
    <row r="24" spans="1:3" ht="75">
      <c r="A24" s="4" t="s">
        <v>60</v>
      </c>
      <c r="B24" s="9" t="s">
        <v>59</v>
      </c>
      <c r="C24" s="5">
        <v>1313</v>
      </c>
    </row>
    <row r="25" spans="1:3" ht="55.5" customHeight="1">
      <c r="A25" s="4" t="s">
        <v>61</v>
      </c>
      <c r="B25" s="9" t="s">
        <v>62</v>
      </c>
      <c r="C25" s="5">
        <v>525</v>
      </c>
    </row>
    <row r="26" spans="1:3" ht="36.75" customHeight="1" hidden="1">
      <c r="A26" s="7" t="s">
        <v>8</v>
      </c>
      <c r="B26" s="8" t="s">
        <v>22</v>
      </c>
      <c r="C26" s="5">
        <f>C27</f>
        <v>0</v>
      </c>
    </row>
    <row r="27" spans="1:3" ht="41.25" customHeight="1" hidden="1">
      <c r="A27" s="7" t="s">
        <v>9</v>
      </c>
      <c r="B27" s="8" t="s">
        <v>10</v>
      </c>
      <c r="C27" s="5"/>
    </row>
    <row r="28" spans="1:3" ht="0.75" customHeight="1" hidden="1">
      <c r="A28" s="7" t="s">
        <v>44</v>
      </c>
      <c r="B28" s="8" t="s">
        <v>45</v>
      </c>
      <c r="C28" s="13">
        <f>C29</f>
        <v>0</v>
      </c>
    </row>
    <row r="29" spans="1:3" ht="0.75" customHeight="1" hidden="1">
      <c r="A29" s="7" t="s">
        <v>46</v>
      </c>
      <c r="B29" s="8" t="s">
        <v>47</v>
      </c>
      <c r="C29" s="5"/>
    </row>
    <row r="30" spans="1:3" ht="36.75" customHeight="1">
      <c r="A30" s="7" t="s">
        <v>33</v>
      </c>
      <c r="B30" s="8" t="s">
        <v>34</v>
      </c>
      <c r="C30" s="13">
        <f>SUM(C31)</f>
        <v>100</v>
      </c>
    </row>
    <row r="31" spans="1:3" ht="44.25" customHeight="1">
      <c r="A31" s="7" t="s">
        <v>84</v>
      </c>
      <c r="B31" s="10" t="s">
        <v>63</v>
      </c>
      <c r="C31" s="5">
        <v>100</v>
      </c>
    </row>
    <row r="32" spans="1:3" ht="21" customHeight="1" hidden="1">
      <c r="A32" s="7" t="s">
        <v>11</v>
      </c>
      <c r="B32" s="8" t="s">
        <v>23</v>
      </c>
      <c r="C32" s="5"/>
    </row>
    <row r="33" spans="1:3" ht="21" customHeight="1" hidden="1">
      <c r="A33" s="7" t="s">
        <v>12</v>
      </c>
      <c r="B33" s="8" t="s">
        <v>24</v>
      </c>
      <c r="C33" s="5"/>
    </row>
    <row r="34" spans="1:3" ht="21" customHeight="1" hidden="1">
      <c r="A34" s="7" t="s">
        <v>13</v>
      </c>
      <c r="B34" s="7" t="s">
        <v>25</v>
      </c>
      <c r="C34" s="5">
        <f>C35</f>
        <v>0</v>
      </c>
    </row>
    <row r="35" spans="1:3" ht="15.75" hidden="1">
      <c r="A35" s="7" t="s">
        <v>50</v>
      </c>
      <c r="B35" s="7" t="s">
        <v>48</v>
      </c>
      <c r="C35" s="5"/>
    </row>
    <row r="36" spans="1:3" ht="24.75" customHeight="1">
      <c r="A36" s="12" t="s">
        <v>14</v>
      </c>
      <c r="B36" s="12" t="s">
        <v>15</v>
      </c>
      <c r="C36" s="13">
        <f>C37</f>
        <v>12783.5</v>
      </c>
    </row>
    <row r="37" spans="1:6" ht="35.25" customHeight="1">
      <c r="A37" s="7" t="s">
        <v>51</v>
      </c>
      <c r="B37" s="16" t="s">
        <v>52</v>
      </c>
      <c r="C37" s="18">
        <f>C38+C41</f>
        <v>12783.5</v>
      </c>
      <c r="D37" s="15"/>
      <c r="E37" s="15"/>
      <c r="F37" s="15"/>
    </row>
    <row r="38" spans="1:3" ht="15.75">
      <c r="A38" s="7" t="s">
        <v>54</v>
      </c>
      <c r="B38" s="12" t="s">
        <v>53</v>
      </c>
      <c r="C38" s="13">
        <f>C39+C40</f>
        <v>12521</v>
      </c>
    </row>
    <row r="39" spans="1:5" ht="30">
      <c r="A39" s="7" t="s">
        <v>65</v>
      </c>
      <c r="B39" s="10" t="s">
        <v>67</v>
      </c>
      <c r="C39" s="14">
        <v>4227.8</v>
      </c>
      <c r="D39" s="17"/>
      <c r="E39" s="17"/>
    </row>
    <row r="40" spans="1:4" ht="30">
      <c r="A40" s="7" t="s">
        <v>65</v>
      </c>
      <c r="B40" s="10" t="s">
        <v>66</v>
      </c>
      <c r="C40" s="5">
        <v>8293.2</v>
      </c>
      <c r="D40">
        <v>330.2</v>
      </c>
    </row>
    <row r="41" spans="1:3" ht="15.75">
      <c r="A41" s="7" t="s">
        <v>68</v>
      </c>
      <c r="B41" s="12" t="s">
        <v>56</v>
      </c>
      <c r="C41" s="13">
        <f>C42+C43</f>
        <v>262.5</v>
      </c>
    </row>
    <row r="42" spans="1:4" ht="45">
      <c r="A42" s="7" t="s">
        <v>73</v>
      </c>
      <c r="B42" s="10" t="s">
        <v>74</v>
      </c>
      <c r="C42" s="5">
        <v>254.1</v>
      </c>
      <c r="D42">
        <v>20.8</v>
      </c>
    </row>
    <row r="43" spans="1:3" ht="60">
      <c r="A43" s="7" t="s">
        <v>75</v>
      </c>
      <c r="B43" s="10" t="s">
        <v>76</v>
      </c>
      <c r="C43" s="5">
        <v>8.4</v>
      </c>
    </row>
    <row r="44" spans="1:3" ht="30">
      <c r="A44" s="7" t="s">
        <v>80</v>
      </c>
      <c r="B44" s="10" t="s">
        <v>81</v>
      </c>
      <c r="C44" s="13">
        <f>C45+C47</f>
        <v>895</v>
      </c>
    </row>
    <row r="45" spans="1:3" ht="15.75">
      <c r="A45" s="7" t="s">
        <v>69</v>
      </c>
      <c r="B45" s="16" t="s">
        <v>49</v>
      </c>
      <c r="C45" s="5">
        <f>C46</f>
        <v>700</v>
      </c>
    </row>
    <row r="46" spans="1:3" ht="45">
      <c r="A46" s="7" t="s">
        <v>70</v>
      </c>
      <c r="B46" s="10" t="s">
        <v>58</v>
      </c>
      <c r="C46" s="5">
        <v>700</v>
      </c>
    </row>
    <row r="47" spans="1:3" ht="29.25">
      <c r="A47" s="7" t="s">
        <v>71</v>
      </c>
      <c r="B47" s="16" t="s">
        <v>55</v>
      </c>
      <c r="C47" s="5">
        <f>C48</f>
        <v>195</v>
      </c>
    </row>
    <row r="48" spans="1:3" ht="45">
      <c r="A48" s="7" t="s">
        <v>72</v>
      </c>
      <c r="B48" s="10" t="s">
        <v>57</v>
      </c>
      <c r="C48" s="5">
        <v>195</v>
      </c>
    </row>
    <row r="49" spans="1:3" ht="23.25" customHeight="1">
      <c r="A49" s="51" t="s">
        <v>16</v>
      </c>
      <c r="B49" s="51"/>
      <c r="C49" s="21">
        <f>C13+C15+C18+C21+C23+C26+C28+C30+C32+C33+C34+C36+C44</f>
        <v>23158.79</v>
      </c>
    </row>
  </sheetData>
  <mergeCells count="7">
    <mergeCell ref="A49:B49"/>
    <mergeCell ref="A5:C5"/>
    <mergeCell ref="A6:C6"/>
    <mergeCell ref="A7:C7"/>
    <mergeCell ref="A9:A10"/>
    <mergeCell ref="B9:B10"/>
    <mergeCell ref="C9:C10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1" sqref="A1:IV16384"/>
    </sheetView>
  </sheetViews>
  <sheetFormatPr defaultColWidth="9.140625" defaultRowHeight="12.75"/>
  <cols>
    <col min="1" max="1" width="22.7109375" style="0" customWidth="1"/>
    <col min="2" max="2" width="58.8515625" style="0" customWidth="1"/>
    <col min="3" max="3" width="15.57421875" style="0" customWidth="1"/>
  </cols>
  <sheetData>
    <row r="1" ht="14.25" customHeight="1">
      <c r="C1" s="11" t="s">
        <v>37</v>
      </c>
    </row>
    <row r="2" ht="10.5" customHeight="1">
      <c r="C2" s="6" t="s">
        <v>36</v>
      </c>
    </row>
    <row r="3" ht="12.75">
      <c r="C3" s="6" t="s">
        <v>39</v>
      </c>
    </row>
    <row r="4" ht="12.75">
      <c r="C4" s="6" t="s">
        <v>98</v>
      </c>
    </row>
    <row r="5" spans="1:3" ht="15.75">
      <c r="A5" s="52"/>
      <c r="B5" s="52"/>
      <c r="C5" s="52"/>
    </row>
    <row r="6" spans="1:3" ht="30" customHeight="1">
      <c r="A6" s="59" t="s">
        <v>99</v>
      </c>
      <c r="B6" s="59"/>
      <c r="C6" s="59"/>
    </row>
    <row r="7" spans="1:3" ht="18.75">
      <c r="A7" s="1"/>
      <c r="B7" s="2"/>
      <c r="C7" s="2"/>
    </row>
    <row r="8" spans="1:3" ht="30.75" customHeight="1">
      <c r="A8" s="54" t="s">
        <v>0</v>
      </c>
      <c r="B8" s="56" t="s">
        <v>27</v>
      </c>
      <c r="C8" s="54" t="s">
        <v>85</v>
      </c>
    </row>
    <row r="9" spans="1:3" ht="15.75" customHeight="1">
      <c r="A9" s="55"/>
      <c r="B9" s="56"/>
      <c r="C9" s="55"/>
    </row>
    <row r="10" spans="1:3" ht="12.75">
      <c r="A10" s="3">
        <v>1</v>
      </c>
      <c r="B10" s="3">
        <v>2</v>
      </c>
      <c r="C10" s="3">
        <v>3</v>
      </c>
    </row>
    <row r="11" spans="1:3" ht="15.75">
      <c r="A11" s="12"/>
      <c r="B11" s="12" t="s">
        <v>2</v>
      </c>
      <c r="C11" s="13">
        <f>C12+C14+C17+C20+C22+C25+C27+C29+C31+C32+C33+C47</f>
        <v>10375.29</v>
      </c>
    </row>
    <row r="12" spans="1:3" ht="15.75">
      <c r="A12" s="7" t="s">
        <v>3</v>
      </c>
      <c r="B12" s="7" t="s">
        <v>17</v>
      </c>
      <c r="C12" s="13">
        <f>C13</f>
        <v>6967.29</v>
      </c>
    </row>
    <row r="13" spans="1:3" ht="17.25" customHeight="1">
      <c r="A13" s="7" t="s">
        <v>4</v>
      </c>
      <c r="B13" s="8" t="s">
        <v>18</v>
      </c>
      <c r="C13" s="20">
        <v>6967.29</v>
      </c>
    </row>
    <row r="14" spans="1:3" ht="22.5" customHeight="1" hidden="1">
      <c r="A14" s="7" t="s">
        <v>5</v>
      </c>
      <c r="B14" s="7" t="s">
        <v>19</v>
      </c>
      <c r="C14" s="5">
        <f>SUM(C15:C16)</f>
        <v>0</v>
      </c>
    </row>
    <row r="15" spans="1:3" ht="21.75" customHeight="1" hidden="1">
      <c r="A15" s="7" t="s">
        <v>28</v>
      </c>
      <c r="B15" s="8" t="s">
        <v>35</v>
      </c>
      <c r="C15" s="5"/>
    </row>
    <row r="16" spans="1:3" ht="18.75" customHeight="1" hidden="1">
      <c r="A16" s="7" t="s">
        <v>6</v>
      </c>
      <c r="B16" s="8" t="s">
        <v>7</v>
      </c>
      <c r="C16" s="5"/>
    </row>
    <row r="17" spans="1:3" ht="21" customHeight="1">
      <c r="A17" s="7" t="s">
        <v>29</v>
      </c>
      <c r="B17" s="7" t="s">
        <v>20</v>
      </c>
      <c r="C17" s="13">
        <f>C18+C19</f>
        <v>575</v>
      </c>
    </row>
    <row r="18" spans="1:3" ht="15.75">
      <c r="A18" s="7" t="s">
        <v>40</v>
      </c>
      <c r="B18" s="7" t="s">
        <v>41</v>
      </c>
      <c r="C18" s="5">
        <v>121</v>
      </c>
    </row>
    <row r="19" spans="1:3" ht="15.75">
      <c r="A19" s="7" t="s">
        <v>42</v>
      </c>
      <c r="B19" s="7" t="s">
        <v>43</v>
      </c>
      <c r="C19" s="5">
        <v>454</v>
      </c>
    </row>
    <row r="20" spans="1:3" ht="21.75" customHeight="1" hidden="1">
      <c r="A20" s="7" t="s">
        <v>30</v>
      </c>
      <c r="B20" s="8" t="s">
        <v>31</v>
      </c>
      <c r="C20" s="13">
        <f>C21</f>
        <v>0</v>
      </c>
    </row>
    <row r="21" spans="1:3" ht="57.75" customHeight="1" hidden="1">
      <c r="A21" s="7" t="s">
        <v>77</v>
      </c>
      <c r="B21" s="19" t="s">
        <v>78</v>
      </c>
      <c r="C21" s="5"/>
    </row>
    <row r="22" spans="1:3" ht="50.25" customHeight="1">
      <c r="A22" s="7" t="s">
        <v>32</v>
      </c>
      <c r="B22" s="8" t="s">
        <v>21</v>
      </c>
      <c r="C22" s="13">
        <f>C23+C24</f>
        <v>1838</v>
      </c>
    </row>
    <row r="23" spans="1:3" ht="75">
      <c r="A23" s="4" t="s">
        <v>60</v>
      </c>
      <c r="B23" s="9" t="s">
        <v>59</v>
      </c>
      <c r="C23" s="5">
        <v>1313</v>
      </c>
    </row>
    <row r="24" spans="1:3" ht="55.5" customHeight="1">
      <c r="A24" s="4" t="s">
        <v>61</v>
      </c>
      <c r="B24" s="9" t="s">
        <v>62</v>
      </c>
      <c r="C24" s="5">
        <v>525</v>
      </c>
    </row>
    <row r="25" spans="1:3" ht="36.75" customHeight="1" hidden="1">
      <c r="A25" s="7" t="s">
        <v>8</v>
      </c>
      <c r="B25" s="8" t="s">
        <v>22</v>
      </c>
      <c r="C25" s="5">
        <f>C26</f>
        <v>0</v>
      </c>
    </row>
    <row r="26" spans="1:3" ht="41.25" customHeight="1" hidden="1">
      <c r="A26" s="7" t="s">
        <v>9</v>
      </c>
      <c r="B26" s="8" t="s">
        <v>10</v>
      </c>
      <c r="C26" s="5"/>
    </row>
    <row r="27" spans="1:3" ht="0.75" customHeight="1" hidden="1">
      <c r="A27" s="7" t="s">
        <v>44</v>
      </c>
      <c r="B27" s="8" t="s">
        <v>45</v>
      </c>
      <c r="C27" s="13">
        <f>C28</f>
        <v>0</v>
      </c>
    </row>
    <row r="28" spans="1:3" ht="0.75" customHeight="1" hidden="1">
      <c r="A28" s="7" t="s">
        <v>46</v>
      </c>
      <c r="B28" s="8" t="s">
        <v>47</v>
      </c>
      <c r="C28" s="5"/>
    </row>
    <row r="29" spans="1:3" ht="36.75" customHeight="1">
      <c r="A29" s="7" t="s">
        <v>33</v>
      </c>
      <c r="B29" s="8" t="s">
        <v>34</v>
      </c>
      <c r="C29" s="13">
        <f>SUM(C30)</f>
        <v>100</v>
      </c>
    </row>
    <row r="30" spans="1:3" ht="44.25" customHeight="1">
      <c r="A30" s="7" t="s">
        <v>84</v>
      </c>
      <c r="B30" s="10" t="s">
        <v>63</v>
      </c>
      <c r="C30" s="5">
        <v>100</v>
      </c>
    </row>
    <row r="31" spans="1:3" ht="21" customHeight="1" hidden="1">
      <c r="A31" s="7" t="s">
        <v>11</v>
      </c>
      <c r="B31" s="8" t="s">
        <v>23</v>
      </c>
      <c r="C31" s="5"/>
    </row>
    <row r="32" spans="1:3" ht="21" customHeight="1" hidden="1">
      <c r="A32" s="7" t="s">
        <v>12</v>
      </c>
      <c r="B32" s="8" t="s">
        <v>24</v>
      </c>
      <c r="C32" s="5"/>
    </row>
    <row r="33" spans="1:3" ht="21" customHeight="1" hidden="1">
      <c r="A33" s="7" t="s">
        <v>13</v>
      </c>
      <c r="B33" s="7" t="s">
        <v>25</v>
      </c>
      <c r="C33" s="5">
        <f>C34</f>
        <v>0</v>
      </c>
    </row>
    <row r="34" spans="1:3" ht="15.75" hidden="1">
      <c r="A34" s="7" t="s">
        <v>50</v>
      </c>
      <c r="B34" s="7" t="s">
        <v>48</v>
      </c>
      <c r="C34" s="5"/>
    </row>
    <row r="35" spans="1:3" ht="24.75" customHeight="1">
      <c r="A35" s="12" t="s">
        <v>14</v>
      </c>
      <c r="B35" s="12" t="s">
        <v>15</v>
      </c>
      <c r="C35" s="13">
        <f>C36</f>
        <v>16126.5</v>
      </c>
    </row>
    <row r="36" spans="1:6" ht="35.25" customHeight="1" hidden="1">
      <c r="A36" s="7" t="s">
        <v>51</v>
      </c>
      <c r="B36" s="16" t="s">
        <v>52</v>
      </c>
      <c r="C36" s="18">
        <f>C37+C40+C42+C44</f>
        <v>16126.5</v>
      </c>
      <c r="D36" s="15"/>
      <c r="E36" s="15"/>
      <c r="F36" s="15"/>
    </row>
    <row r="37" spans="1:3" ht="29.25" hidden="1">
      <c r="A37" s="22" t="s">
        <v>54</v>
      </c>
      <c r="B37" s="16" t="s">
        <v>88</v>
      </c>
      <c r="C37" s="13">
        <f>C38+C39</f>
        <v>12521</v>
      </c>
    </row>
    <row r="38" spans="1:5" ht="30" hidden="1">
      <c r="A38" s="7" t="s">
        <v>65</v>
      </c>
      <c r="B38" s="10" t="s">
        <v>67</v>
      </c>
      <c r="C38" s="14">
        <v>4227.8</v>
      </c>
      <c r="D38" s="17"/>
      <c r="E38" s="17"/>
    </row>
    <row r="39" spans="1:3" ht="30" hidden="1">
      <c r="A39" s="7" t="s">
        <v>65</v>
      </c>
      <c r="B39" s="10" t="s">
        <v>66</v>
      </c>
      <c r="C39" s="5">
        <v>8293.2</v>
      </c>
    </row>
    <row r="40" spans="1:3" ht="29.25" hidden="1">
      <c r="A40" s="22" t="s">
        <v>89</v>
      </c>
      <c r="B40" s="16" t="s">
        <v>90</v>
      </c>
      <c r="C40" s="13">
        <f>C41</f>
        <v>3320</v>
      </c>
    </row>
    <row r="41" spans="1:3" ht="15.75" hidden="1">
      <c r="A41" s="7" t="s">
        <v>91</v>
      </c>
      <c r="B41" s="10" t="s">
        <v>92</v>
      </c>
      <c r="C41" s="5">
        <v>3320</v>
      </c>
    </row>
    <row r="42" spans="1:3" ht="29.25" hidden="1">
      <c r="A42" s="22" t="s">
        <v>68</v>
      </c>
      <c r="B42" s="16" t="s">
        <v>93</v>
      </c>
      <c r="C42" s="13">
        <f>C43</f>
        <v>254.1</v>
      </c>
    </row>
    <row r="43" spans="1:3" ht="45" hidden="1">
      <c r="A43" s="7" t="s">
        <v>73</v>
      </c>
      <c r="B43" s="10" t="s">
        <v>74</v>
      </c>
      <c r="C43" s="5">
        <v>254.1</v>
      </c>
    </row>
    <row r="44" spans="1:3" ht="15.75" hidden="1">
      <c r="A44" s="22" t="s">
        <v>94</v>
      </c>
      <c r="B44" s="16" t="s">
        <v>95</v>
      </c>
      <c r="C44" s="13">
        <f>C45+C46</f>
        <v>31.4</v>
      </c>
    </row>
    <row r="45" spans="1:3" ht="75" hidden="1">
      <c r="A45" s="7" t="s">
        <v>87</v>
      </c>
      <c r="B45" s="10" t="s">
        <v>86</v>
      </c>
      <c r="C45" s="5">
        <v>8.4</v>
      </c>
    </row>
    <row r="46" spans="1:3" ht="30" hidden="1">
      <c r="A46" s="7" t="s">
        <v>96</v>
      </c>
      <c r="B46" s="23" t="s">
        <v>97</v>
      </c>
      <c r="C46" s="5">
        <v>23</v>
      </c>
    </row>
    <row r="47" spans="1:3" ht="30">
      <c r="A47" s="7" t="s">
        <v>80</v>
      </c>
      <c r="B47" s="10" t="s">
        <v>81</v>
      </c>
      <c r="C47" s="13">
        <f>C48+C50</f>
        <v>895</v>
      </c>
    </row>
    <row r="48" spans="1:3" ht="15.75" hidden="1">
      <c r="A48" s="7" t="s">
        <v>69</v>
      </c>
      <c r="B48" s="16" t="s">
        <v>49</v>
      </c>
      <c r="C48" s="5">
        <f>C49</f>
        <v>700</v>
      </c>
    </row>
    <row r="49" spans="1:3" ht="45" hidden="1">
      <c r="A49" s="7" t="s">
        <v>70</v>
      </c>
      <c r="B49" s="10" t="s">
        <v>58</v>
      </c>
      <c r="C49" s="5">
        <v>700</v>
      </c>
    </row>
    <row r="50" spans="1:3" ht="29.25" hidden="1">
      <c r="A50" s="7" t="s">
        <v>71</v>
      </c>
      <c r="B50" s="16" t="s">
        <v>55</v>
      </c>
      <c r="C50" s="5">
        <f>C51</f>
        <v>195</v>
      </c>
    </row>
    <row r="51" spans="1:3" ht="45" hidden="1">
      <c r="A51" s="7" t="s">
        <v>72</v>
      </c>
      <c r="B51" s="10" t="s">
        <v>57</v>
      </c>
      <c r="C51" s="5">
        <v>195</v>
      </c>
    </row>
    <row r="52" spans="1:3" ht="23.25" customHeight="1">
      <c r="A52" s="51" t="s">
        <v>16</v>
      </c>
      <c r="B52" s="51"/>
      <c r="C52" s="21">
        <f>C12+C14+C17+C20+C22+C25+C27+C29+C31+C32+C33+C35+C47</f>
        <v>26501.79</v>
      </c>
    </row>
  </sheetData>
  <mergeCells count="6">
    <mergeCell ref="A52:B52"/>
    <mergeCell ref="A5:C5"/>
    <mergeCell ref="A6:C6"/>
    <mergeCell ref="A8:A9"/>
    <mergeCell ref="B8:B9"/>
    <mergeCell ref="C8:C9"/>
  </mergeCells>
  <printOptions/>
  <pageMargins left="0.7874015748031497" right="0.3937007874015748" top="0" bottom="0" header="0" footer="0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C2" sqref="C2"/>
    </sheetView>
  </sheetViews>
  <sheetFormatPr defaultColWidth="9.140625" defaultRowHeight="12.75"/>
  <cols>
    <col min="1" max="1" width="22.7109375" style="0" customWidth="1"/>
    <col min="2" max="2" width="58.8515625" style="0" customWidth="1"/>
    <col min="3" max="3" width="15.57421875" style="0" customWidth="1"/>
    <col min="6" max="6" width="9.28125" style="0" bestFit="1" customWidth="1"/>
  </cols>
  <sheetData>
    <row r="1" ht="14.25" customHeight="1">
      <c r="C1" s="11" t="s">
        <v>37</v>
      </c>
    </row>
    <row r="2" ht="10.5" customHeight="1">
      <c r="C2" s="6" t="s">
        <v>36</v>
      </c>
    </row>
    <row r="3" ht="12.75">
      <c r="C3" s="6" t="s">
        <v>39</v>
      </c>
    </row>
    <row r="4" ht="12.75">
      <c r="C4" s="6" t="s">
        <v>100</v>
      </c>
    </row>
    <row r="5" spans="1:3" ht="15.75">
      <c r="A5" s="52"/>
      <c r="B5" s="52"/>
      <c r="C5" s="52"/>
    </row>
    <row r="6" spans="1:3" ht="30" customHeight="1">
      <c r="A6" s="59" t="s">
        <v>99</v>
      </c>
      <c r="B6" s="59"/>
      <c r="C6" s="59"/>
    </row>
    <row r="7" spans="1:3" ht="18.75">
      <c r="A7" s="1"/>
      <c r="B7" s="2"/>
      <c r="C7" s="2"/>
    </row>
    <row r="8" spans="1:6" ht="30.75" customHeight="1">
      <c r="A8" s="54" t="s">
        <v>0</v>
      </c>
      <c r="B8" s="56" t="s">
        <v>27</v>
      </c>
      <c r="C8" s="54" t="s">
        <v>85</v>
      </c>
      <c r="D8" t="s">
        <v>103</v>
      </c>
      <c r="E8" s="24" t="s">
        <v>101</v>
      </c>
      <c r="F8" t="s">
        <v>102</v>
      </c>
    </row>
    <row r="9" spans="1:3" ht="15.75" customHeight="1">
      <c r="A9" s="55"/>
      <c r="B9" s="56"/>
      <c r="C9" s="55"/>
    </row>
    <row r="10" spans="1:3" ht="12.75">
      <c r="A10" s="3">
        <v>1</v>
      </c>
      <c r="B10" s="3">
        <v>2</v>
      </c>
      <c r="C10" s="3">
        <v>3</v>
      </c>
    </row>
    <row r="11" spans="1:3" ht="15.75">
      <c r="A11" s="12"/>
      <c r="B11" s="12" t="s">
        <v>2</v>
      </c>
      <c r="C11" s="27">
        <f>C12+C14+C17+C20+C22+C25+C27+C29+C31+C32+C33+C47</f>
        <v>11880.82</v>
      </c>
    </row>
    <row r="12" spans="1:3" ht="15.75">
      <c r="A12" s="7" t="s">
        <v>3</v>
      </c>
      <c r="B12" s="7" t="s">
        <v>17</v>
      </c>
      <c r="C12" s="27">
        <f>C13</f>
        <v>7900</v>
      </c>
    </row>
    <row r="13" spans="1:6" ht="17.25" customHeight="1">
      <c r="A13" s="7" t="s">
        <v>4</v>
      </c>
      <c r="B13" s="8" t="s">
        <v>18</v>
      </c>
      <c r="C13" s="26">
        <v>7900</v>
      </c>
      <c r="D13">
        <v>932.71</v>
      </c>
      <c r="E13">
        <v>7928.9</v>
      </c>
      <c r="F13" s="25">
        <f>E13-C13</f>
        <v>28.899999999999636</v>
      </c>
    </row>
    <row r="14" spans="1:3" ht="22.5" customHeight="1" hidden="1">
      <c r="A14" s="7" t="s">
        <v>5</v>
      </c>
      <c r="B14" s="7" t="s">
        <v>19</v>
      </c>
      <c r="C14" s="20">
        <f>SUM(C15:C16)</f>
        <v>0</v>
      </c>
    </row>
    <row r="15" spans="1:3" ht="21.75" customHeight="1" hidden="1">
      <c r="A15" s="7" t="s">
        <v>28</v>
      </c>
      <c r="B15" s="8" t="s">
        <v>35</v>
      </c>
      <c r="C15" s="20"/>
    </row>
    <row r="16" spans="1:3" ht="18.75" customHeight="1" hidden="1">
      <c r="A16" s="7" t="s">
        <v>6</v>
      </c>
      <c r="B16" s="8" t="s">
        <v>7</v>
      </c>
      <c r="C16" s="20"/>
    </row>
    <row r="17" spans="1:3" ht="21" customHeight="1">
      <c r="A17" s="7" t="s">
        <v>29</v>
      </c>
      <c r="B17" s="7" t="s">
        <v>20</v>
      </c>
      <c r="C17" s="27">
        <f>C18+C19</f>
        <v>1236</v>
      </c>
    </row>
    <row r="18" spans="1:6" ht="15.75">
      <c r="A18" s="7" t="s">
        <v>40</v>
      </c>
      <c r="B18" s="7" t="s">
        <v>41</v>
      </c>
      <c r="C18" s="26">
        <v>136</v>
      </c>
      <c r="D18">
        <v>15</v>
      </c>
      <c r="E18">
        <v>137.4</v>
      </c>
      <c r="F18" s="25">
        <f>E18-C18</f>
        <v>1.4000000000000057</v>
      </c>
    </row>
    <row r="19" spans="1:6" ht="15.75">
      <c r="A19" s="7" t="s">
        <v>42</v>
      </c>
      <c r="B19" s="7" t="s">
        <v>43</v>
      </c>
      <c r="C19" s="26">
        <v>1100</v>
      </c>
      <c r="D19">
        <v>646</v>
      </c>
      <c r="E19">
        <v>1132.2</v>
      </c>
      <c r="F19" s="25">
        <f>E19-C19</f>
        <v>32.200000000000045</v>
      </c>
    </row>
    <row r="20" spans="1:3" ht="21.75" customHeight="1" hidden="1">
      <c r="A20" s="7" t="s">
        <v>30</v>
      </c>
      <c r="B20" s="8" t="s">
        <v>31</v>
      </c>
      <c r="C20" s="27">
        <f>C21</f>
        <v>0</v>
      </c>
    </row>
    <row r="21" spans="1:3" ht="57.75" customHeight="1" hidden="1">
      <c r="A21" s="7" t="s">
        <v>77</v>
      </c>
      <c r="B21" s="19" t="s">
        <v>78</v>
      </c>
      <c r="C21" s="20"/>
    </row>
    <row r="22" spans="1:3" ht="50.25" customHeight="1">
      <c r="A22" s="7" t="s">
        <v>32</v>
      </c>
      <c r="B22" s="8" t="s">
        <v>21</v>
      </c>
      <c r="C22" s="27">
        <f>C23+C24</f>
        <v>1853</v>
      </c>
    </row>
    <row r="23" spans="1:6" ht="75">
      <c r="A23" s="4" t="s">
        <v>60</v>
      </c>
      <c r="B23" s="9" t="s">
        <v>59</v>
      </c>
      <c r="C23" s="20">
        <v>1313</v>
      </c>
      <c r="E23">
        <v>1193.4</v>
      </c>
      <c r="F23" s="25">
        <f>E23-C23</f>
        <v>-119.59999999999991</v>
      </c>
    </row>
    <row r="24" spans="1:6" ht="55.5" customHeight="1">
      <c r="A24" s="4" t="s">
        <v>61</v>
      </c>
      <c r="B24" s="9" t="s">
        <v>62</v>
      </c>
      <c r="C24" s="26">
        <v>540</v>
      </c>
      <c r="D24">
        <v>15</v>
      </c>
      <c r="E24">
        <v>539.8</v>
      </c>
      <c r="F24" s="25">
        <f>E24-C24</f>
        <v>-0.20000000000004547</v>
      </c>
    </row>
    <row r="25" spans="1:3" ht="36.75" customHeight="1" hidden="1">
      <c r="A25" s="7" t="s">
        <v>8</v>
      </c>
      <c r="B25" s="8" t="s">
        <v>22</v>
      </c>
      <c r="C25" s="20">
        <f>C26</f>
        <v>0</v>
      </c>
    </row>
    <row r="26" spans="1:3" ht="41.25" customHeight="1" hidden="1">
      <c r="A26" s="7" t="s">
        <v>9</v>
      </c>
      <c r="B26" s="8" t="s">
        <v>10</v>
      </c>
      <c r="C26" s="20"/>
    </row>
    <row r="27" spans="1:3" ht="0.75" customHeight="1" hidden="1">
      <c r="A27" s="7" t="s">
        <v>44</v>
      </c>
      <c r="B27" s="8" t="s">
        <v>45</v>
      </c>
      <c r="C27" s="27">
        <f>C28</f>
        <v>0</v>
      </c>
    </row>
    <row r="28" spans="1:3" ht="0.75" customHeight="1" hidden="1">
      <c r="A28" s="7" t="s">
        <v>46</v>
      </c>
      <c r="B28" s="8" t="s">
        <v>47</v>
      </c>
      <c r="C28" s="20"/>
    </row>
    <row r="29" spans="1:3" ht="36.75" customHeight="1">
      <c r="A29" s="7" t="s">
        <v>33</v>
      </c>
      <c r="B29" s="8" t="s">
        <v>34</v>
      </c>
      <c r="C29" s="27">
        <f>SUM(C30)</f>
        <v>85</v>
      </c>
    </row>
    <row r="30" spans="1:6" ht="44.25" customHeight="1">
      <c r="A30" s="7" t="s">
        <v>84</v>
      </c>
      <c r="B30" s="10" t="s">
        <v>63</v>
      </c>
      <c r="C30" s="26">
        <v>85</v>
      </c>
      <c r="D30">
        <v>-15</v>
      </c>
      <c r="E30">
        <v>84.7</v>
      </c>
      <c r="F30" s="25">
        <f>E30-C30</f>
        <v>-0.29999999999999716</v>
      </c>
    </row>
    <row r="31" spans="1:3" ht="21" customHeight="1" hidden="1">
      <c r="A31" s="7" t="s">
        <v>11</v>
      </c>
      <c r="B31" s="8" t="s">
        <v>23</v>
      </c>
      <c r="C31" s="20"/>
    </row>
    <row r="32" spans="1:3" ht="21" customHeight="1" hidden="1">
      <c r="A32" s="7" t="s">
        <v>12</v>
      </c>
      <c r="B32" s="8" t="s">
        <v>24</v>
      </c>
      <c r="C32" s="20"/>
    </row>
    <row r="33" spans="1:3" ht="21" customHeight="1" hidden="1">
      <c r="A33" s="7" t="s">
        <v>13</v>
      </c>
      <c r="B33" s="7" t="s">
        <v>25</v>
      </c>
      <c r="C33" s="20">
        <f>C34</f>
        <v>0</v>
      </c>
    </row>
    <row r="34" spans="1:3" ht="15.75" hidden="1">
      <c r="A34" s="7" t="s">
        <v>50</v>
      </c>
      <c r="B34" s="7" t="s">
        <v>48</v>
      </c>
      <c r="C34" s="20"/>
    </row>
    <row r="35" spans="1:3" ht="24.75" customHeight="1">
      <c r="A35" s="12" t="s">
        <v>14</v>
      </c>
      <c r="B35" s="12" t="s">
        <v>15</v>
      </c>
      <c r="C35" s="27">
        <f>C36</f>
        <v>16126.5</v>
      </c>
    </row>
    <row r="36" spans="1:6" ht="35.25" customHeight="1" hidden="1">
      <c r="A36" s="7" t="s">
        <v>51</v>
      </c>
      <c r="B36" s="16" t="s">
        <v>52</v>
      </c>
      <c r="C36" s="28">
        <f>C37+C40+C42+C44</f>
        <v>16126.5</v>
      </c>
      <c r="D36" s="15"/>
      <c r="E36" s="15"/>
      <c r="F36" s="15"/>
    </row>
    <row r="37" spans="1:3" ht="29.25" hidden="1">
      <c r="A37" s="22" t="s">
        <v>54</v>
      </c>
      <c r="B37" s="16" t="s">
        <v>88</v>
      </c>
      <c r="C37" s="27">
        <f>C38+C39</f>
        <v>12521</v>
      </c>
    </row>
    <row r="38" spans="1:5" ht="30" hidden="1">
      <c r="A38" s="7" t="s">
        <v>65</v>
      </c>
      <c r="B38" s="10" t="s">
        <v>67</v>
      </c>
      <c r="C38" s="29">
        <v>4227.8</v>
      </c>
      <c r="D38" s="17"/>
      <c r="E38" s="17"/>
    </row>
    <row r="39" spans="1:3" ht="30" hidden="1">
      <c r="A39" s="7" t="s">
        <v>65</v>
      </c>
      <c r="B39" s="10" t="s">
        <v>66</v>
      </c>
      <c r="C39" s="20">
        <v>8293.2</v>
      </c>
    </row>
    <row r="40" spans="1:3" ht="29.25" hidden="1">
      <c r="A40" s="22" t="s">
        <v>89</v>
      </c>
      <c r="B40" s="16" t="s">
        <v>90</v>
      </c>
      <c r="C40" s="27">
        <f>C41</f>
        <v>3320</v>
      </c>
    </row>
    <row r="41" spans="1:3" ht="15.75" hidden="1">
      <c r="A41" s="7" t="s">
        <v>91</v>
      </c>
      <c r="B41" s="10" t="s">
        <v>92</v>
      </c>
      <c r="C41" s="20">
        <v>3320</v>
      </c>
    </row>
    <row r="42" spans="1:3" ht="29.25" hidden="1">
      <c r="A42" s="22" t="s">
        <v>68</v>
      </c>
      <c r="B42" s="16" t="s">
        <v>93</v>
      </c>
      <c r="C42" s="27">
        <f>C43</f>
        <v>254.1</v>
      </c>
    </row>
    <row r="43" spans="1:3" ht="45" hidden="1">
      <c r="A43" s="7" t="s">
        <v>73</v>
      </c>
      <c r="B43" s="10" t="s">
        <v>74</v>
      </c>
      <c r="C43" s="20">
        <v>254.1</v>
      </c>
    </row>
    <row r="44" spans="1:3" ht="15.75" hidden="1">
      <c r="A44" s="22" t="s">
        <v>94</v>
      </c>
      <c r="B44" s="16" t="s">
        <v>95</v>
      </c>
      <c r="C44" s="27">
        <f>C45+C46</f>
        <v>31.4</v>
      </c>
    </row>
    <row r="45" spans="1:3" ht="75" hidden="1">
      <c r="A45" s="7" t="s">
        <v>87</v>
      </c>
      <c r="B45" s="10" t="s">
        <v>86</v>
      </c>
      <c r="C45" s="20">
        <v>8.4</v>
      </c>
    </row>
    <row r="46" spans="1:3" ht="30" hidden="1">
      <c r="A46" s="7" t="s">
        <v>96</v>
      </c>
      <c r="B46" s="23" t="s">
        <v>97</v>
      </c>
      <c r="C46" s="20">
        <v>23</v>
      </c>
    </row>
    <row r="47" spans="1:3" ht="39.75" customHeight="1">
      <c r="A47" s="7" t="s">
        <v>80</v>
      </c>
      <c r="B47" s="10" t="s">
        <v>81</v>
      </c>
      <c r="C47" s="27">
        <f>C48+C50</f>
        <v>806.82</v>
      </c>
    </row>
    <row r="48" spans="1:3" ht="15.75">
      <c r="A48" s="7" t="s">
        <v>69</v>
      </c>
      <c r="B48" s="16" t="s">
        <v>49</v>
      </c>
      <c r="C48" s="20">
        <f>C49</f>
        <v>611.82</v>
      </c>
    </row>
    <row r="49" spans="1:6" ht="45">
      <c r="A49" s="7" t="s">
        <v>70</v>
      </c>
      <c r="B49" s="10" t="s">
        <v>58</v>
      </c>
      <c r="C49" s="26">
        <v>611.82</v>
      </c>
      <c r="D49">
        <v>-88.18</v>
      </c>
      <c r="E49">
        <v>582.2</v>
      </c>
      <c r="F49" s="25">
        <f>E49-C49</f>
        <v>-29.620000000000005</v>
      </c>
    </row>
    <row r="50" spans="1:3" ht="29.25">
      <c r="A50" s="7" t="s">
        <v>71</v>
      </c>
      <c r="B50" s="16" t="s">
        <v>55</v>
      </c>
      <c r="C50" s="20">
        <f>C51</f>
        <v>195</v>
      </c>
    </row>
    <row r="51" spans="1:3" ht="45">
      <c r="A51" s="7" t="s">
        <v>72</v>
      </c>
      <c r="B51" s="10" t="s">
        <v>57</v>
      </c>
      <c r="C51" s="20">
        <v>195</v>
      </c>
    </row>
    <row r="52" spans="1:4" ht="23.25" customHeight="1">
      <c r="A52" s="51" t="s">
        <v>16</v>
      </c>
      <c r="B52" s="51"/>
      <c r="C52" s="27">
        <f>C12+C14+C17+C20+C22+C25+C27+C29+C31+C32+C33+C35+C47</f>
        <v>28007.32</v>
      </c>
      <c r="D52">
        <f>D13+D18+D19+D23+D24+D30+D49+D51</f>
        <v>1505.53</v>
      </c>
    </row>
  </sheetData>
  <mergeCells count="6">
    <mergeCell ref="A52:B52"/>
    <mergeCell ref="A5:C5"/>
    <mergeCell ref="A6:C6"/>
    <mergeCell ref="A8:A9"/>
    <mergeCell ref="B8:B9"/>
    <mergeCell ref="C8:C9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:IV16384"/>
    </sheetView>
  </sheetViews>
  <sheetFormatPr defaultColWidth="9.140625" defaultRowHeight="12.75"/>
  <cols>
    <col min="1" max="1" width="21.421875" style="0" customWidth="1"/>
    <col min="2" max="2" width="57.421875" style="0" customWidth="1"/>
    <col min="3" max="3" width="13.421875" style="0" hidden="1" customWidth="1"/>
    <col min="4" max="4" width="13.28125" style="0" customWidth="1"/>
    <col min="5" max="5" width="0" style="0" hidden="1" customWidth="1"/>
  </cols>
  <sheetData>
    <row r="1" spans="1:4" ht="12.75" customHeight="1">
      <c r="A1" s="63"/>
      <c r="B1" s="62"/>
      <c r="C1" s="61" t="s">
        <v>131</v>
      </c>
      <c r="D1" s="61"/>
    </row>
    <row r="2" spans="1:4" ht="88.5" customHeight="1">
      <c r="A2" s="63"/>
      <c r="B2" s="62"/>
      <c r="C2" s="61"/>
      <c r="D2" s="61"/>
    </row>
    <row r="3" spans="1:4" ht="30" customHeight="1" thickBot="1">
      <c r="A3" s="60" t="s">
        <v>124</v>
      </c>
      <c r="B3" s="60"/>
      <c r="C3" s="60"/>
      <c r="D3" s="60"/>
    </row>
    <row r="4" spans="1:4" ht="39" customHeight="1" thickBot="1">
      <c r="A4" s="46" t="s">
        <v>0</v>
      </c>
      <c r="B4" s="44" t="s">
        <v>27</v>
      </c>
      <c r="C4" s="30" t="s">
        <v>104</v>
      </c>
      <c r="D4" s="45" t="s">
        <v>85</v>
      </c>
    </row>
    <row r="5" spans="1:4" ht="13.5" customHeight="1">
      <c r="A5" s="7"/>
      <c r="B5" s="31" t="s">
        <v>105</v>
      </c>
      <c r="C5" s="32">
        <f>C7+C9+C13+C16+C20+C25+C27</f>
        <v>15890.8</v>
      </c>
      <c r="D5" s="39">
        <f>D7+D9+D13+D16+D20+D25+D27</f>
        <v>16432.809999999998</v>
      </c>
    </row>
    <row r="6" spans="1:4" ht="14.25" customHeight="1">
      <c r="A6" s="7"/>
      <c r="B6" s="31" t="s">
        <v>106</v>
      </c>
      <c r="C6" s="32">
        <f>C7+C9+C13</f>
        <v>12097.8</v>
      </c>
      <c r="D6" s="39">
        <f>D7+D9+D13</f>
        <v>12097.8</v>
      </c>
    </row>
    <row r="7" spans="1:4" ht="13.5" customHeight="1">
      <c r="A7" s="7" t="s">
        <v>3</v>
      </c>
      <c r="B7" s="7" t="s">
        <v>17</v>
      </c>
      <c r="C7" s="13">
        <f>C8</f>
        <v>9900</v>
      </c>
      <c r="D7" s="40">
        <f>D8</f>
        <v>9900</v>
      </c>
    </row>
    <row r="8" spans="1:4" ht="15.75">
      <c r="A8" s="7" t="s">
        <v>4</v>
      </c>
      <c r="B8" s="47" t="s">
        <v>18</v>
      </c>
      <c r="C8" s="33">
        <v>9900</v>
      </c>
      <c r="D8" s="41">
        <v>9900</v>
      </c>
    </row>
    <row r="9" spans="1:4" ht="15.75">
      <c r="A9" s="7" t="s">
        <v>29</v>
      </c>
      <c r="B9" s="7" t="s">
        <v>20</v>
      </c>
      <c r="C9" s="13">
        <f>C10+C11+C12</f>
        <v>2197.8</v>
      </c>
      <c r="D9" s="40">
        <f>D10+D11+D12</f>
        <v>2197.8</v>
      </c>
    </row>
    <row r="10" spans="1:4" ht="15.75">
      <c r="A10" s="7" t="s">
        <v>40</v>
      </c>
      <c r="B10" s="48" t="s">
        <v>41</v>
      </c>
      <c r="C10" s="5">
        <v>146.1</v>
      </c>
      <c r="D10" s="41">
        <v>146.1</v>
      </c>
    </row>
    <row r="11" spans="1:4" ht="14.25" customHeight="1">
      <c r="A11" s="7" t="s">
        <v>107</v>
      </c>
      <c r="B11" s="48" t="s">
        <v>108</v>
      </c>
      <c r="C11" s="5">
        <v>1051.7</v>
      </c>
      <c r="D11" s="41">
        <v>1051.7</v>
      </c>
    </row>
    <row r="12" spans="1:4" ht="13.5" customHeight="1">
      <c r="A12" s="7" t="s">
        <v>42</v>
      </c>
      <c r="B12" s="48" t="s">
        <v>43</v>
      </c>
      <c r="C12" s="5">
        <v>1000</v>
      </c>
      <c r="D12" s="41">
        <v>1000</v>
      </c>
    </row>
    <row r="13" spans="1:4" ht="15.75" hidden="1">
      <c r="A13" s="7" t="s">
        <v>30</v>
      </c>
      <c r="B13" s="8" t="s">
        <v>109</v>
      </c>
      <c r="C13" s="13">
        <f>C14</f>
        <v>0</v>
      </c>
      <c r="D13" s="40">
        <f>D14</f>
        <v>0</v>
      </c>
    </row>
    <row r="14" spans="1:4" ht="75" hidden="1">
      <c r="A14" s="34" t="s">
        <v>110</v>
      </c>
      <c r="B14" s="19" t="s">
        <v>78</v>
      </c>
      <c r="C14" s="5"/>
      <c r="D14" s="41"/>
    </row>
    <row r="15" spans="1:4" ht="15.75">
      <c r="A15" s="34"/>
      <c r="B15" s="31" t="s">
        <v>111</v>
      </c>
      <c r="C15" s="13">
        <f>C16+C20+C25+C27</f>
        <v>3793</v>
      </c>
      <c r="D15" s="40">
        <f>D16+D20+D25+D27</f>
        <v>4335.01</v>
      </c>
    </row>
    <row r="16" spans="1:4" ht="48.75" customHeight="1">
      <c r="A16" s="7" t="s">
        <v>32</v>
      </c>
      <c r="B16" s="8" t="s">
        <v>21</v>
      </c>
      <c r="C16" s="13">
        <f>C17+C18+C19</f>
        <v>2010</v>
      </c>
      <c r="D16" s="40">
        <f>D17+D18+D19</f>
        <v>2015</v>
      </c>
    </row>
    <row r="17" spans="1:4" ht="69" customHeight="1">
      <c r="A17" s="4" t="s">
        <v>60</v>
      </c>
      <c r="B17" s="49" t="s">
        <v>59</v>
      </c>
      <c r="C17" s="5">
        <v>1400</v>
      </c>
      <c r="D17" s="41">
        <v>1400</v>
      </c>
    </row>
    <row r="18" spans="1:4" ht="54" customHeight="1">
      <c r="A18" s="4" t="s">
        <v>61</v>
      </c>
      <c r="B18" s="49" t="s">
        <v>62</v>
      </c>
      <c r="C18" s="5">
        <v>600</v>
      </c>
      <c r="D18" s="41">
        <v>600</v>
      </c>
    </row>
    <row r="19" spans="1:5" ht="44.25" customHeight="1">
      <c r="A19" s="35" t="s">
        <v>112</v>
      </c>
      <c r="B19" s="49" t="s">
        <v>113</v>
      </c>
      <c r="C19" s="5">
        <v>10</v>
      </c>
      <c r="D19" s="41">
        <v>15</v>
      </c>
      <c r="E19">
        <v>5</v>
      </c>
    </row>
    <row r="20" spans="1:4" ht="34.5" customHeight="1">
      <c r="A20" s="35" t="s">
        <v>44</v>
      </c>
      <c r="B20" s="9" t="s">
        <v>45</v>
      </c>
      <c r="C20" s="13">
        <f>C21</f>
        <v>1633</v>
      </c>
      <c r="D20" s="40">
        <f>D21</f>
        <v>1633</v>
      </c>
    </row>
    <row r="21" spans="1:4" ht="54" customHeight="1">
      <c r="A21" s="35" t="s">
        <v>46</v>
      </c>
      <c r="B21" s="36" t="s">
        <v>114</v>
      </c>
      <c r="C21" s="13">
        <f>C22+C23+C24</f>
        <v>1633</v>
      </c>
      <c r="D21" s="40">
        <f>D22+D23+D24</f>
        <v>1633</v>
      </c>
    </row>
    <row r="22" spans="1:4" ht="38.25" customHeight="1">
      <c r="A22" s="35" t="s">
        <v>46</v>
      </c>
      <c r="B22" s="49" t="s">
        <v>115</v>
      </c>
      <c r="C22" s="5">
        <v>1033</v>
      </c>
      <c r="D22" s="41">
        <v>1033</v>
      </c>
    </row>
    <row r="23" spans="1:4" ht="36" hidden="1">
      <c r="A23" s="35" t="s">
        <v>116</v>
      </c>
      <c r="B23" s="49" t="s">
        <v>117</v>
      </c>
      <c r="C23" s="5"/>
      <c r="D23" s="41"/>
    </row>
    <row r="24" spans="1:4" ht="42.75" customHeight="1">
      <c r="A24" s="35" t="s">
        <v>118</v>
      </c>
      <c r="B24" s="49" t="s">
        <v>119</v>
      </c>
      <c r="C24" s="5">
        <v>600</v>
      </c>
      <c r="D24" s="41">
        <v>600</v>
      </c>
    </row>
    <row r="25" spans="1:4" ht="30" customHeight="1">
      <c r="A25" s="7" t="s">
        <v>33</v>
      </c>
      <c r="B25" s="8" t="s">
        <v>34</v>
      </c>
      <c r="C25" s="13">
        <f>SUM(C26)</f>
        <v>150</v>
      </c>
      <c r="D25" s="40">
        <f>SUM(D26)</f>
        <v>500</v>
      </c>
    </row>
    <row r="26" spans="1:5" ht="27.75" customHeight="1">
      <c r="A26" s="7" t="s">
        <v>84</v>
      </c>
      <c r="B26" s="42" t="s">
        <v>63</v>
      </c>
      <c r="C26" s="5">
        <v>150</v>
      </c>
      <c r="D26" s="41">
        <v>500</v>
      </c>
      <c r="E26">
        <v>350</v>
      </c>
    </row>
    <row r="27" spans="1:4" ht="15.75">
      <c r="A27" s="7" t="s">
        <v>13</v>
      </c>
      <c r="B27" s="7" t="s">
        <v>25</v>
      </c>
      <c r="C27" s="13">
        <f>C28</f>
        <v>0</v>
      </c>
      <c r="D27" s="40">
        <f>D28</f>
        <v>187.01</v>
      </c>
    </row>
    <row r="28" spans="1:4" ht="15.75">
      <c r="A28" s="7" t="s">
        <v>50</v>
      </c>
      <c r="B28" s="12" t="s">
        <v>48</v>
      </c>
      <c r="C28" s="13">
        <f>C29+C30+C31</f>
        <v>0</v>
      </c>
      <c r="D28" s="40">
        <f>D29+D30+D31</f>
        <v>187.01</v>
      </c>
    </row>
    <row r="29" spans="1:4" ht="29.25" customHeight="1" hidden="1">
      <c r="A29" s="7" t="s">
        <v>120</v>
      </c>
      <c r="B29" s="10" t="s">
        <v>121</v>
      </c>
      <c r="C29" s="5"/>
      <c r="D29" s="41"/>
    </row>
    <row r="30" spans="1:5" ht="14.25" customHeight="1">
      <c r="A30" s="37" t="s">
        <v>130</v>
      </c>
      <c r="B30" s="42" t="s">
        <v>129</v>
      </c>
      <c r="C30" s="5"/>
      <c r="D30" s="41">
        <v>187.01</v>
      </c>
      <c r="E30">
        <v>187.01</v>
      </c>
    </row>
    <row r="31" spans="1:4" ht="31.5" customHeight="1" hidden="1">
      <c r="A31" s="7" t="s">
        <v>122</v>
      </c>
      <c r="B31" s="10" t="s">
        <v>123</v>
      </c>
      <c r="C31" s="5"/>
      <c r="D31" s="41"/>
    </row>
    <row r="32" spans="1:4" ht="15.75">
      <c r="A32" s="12" t="s">
        <v>14</v>
      </c>
      <c r="B32" s="12" t="s">
        <v>15</v>
      </c>
      <c r="C32" s="13">
        <f>C33</f>
        <v>3421.2000000000003</v>
      </c>
      <c r="D32" s="40">
        <f>D33</f>
        <v>3470.7000000000003</v>
      </c>
    </row>
    <row r="33" spans="1:4" ht="29.25" hidden="1">
      <c r="A33" s="7" t="s">
        <v>51</v>
      </c>
      <c r="B33" s="16" t="s">
        <v>52</v>
      </c>
      <c r="C33" s="18">
        <f>C34+C37+C39+C41+C43</f>
        <v>3421.2000000000003</v>
      </c>
      <c r="D33" s="40">
        <f>D34+D37+D39+D41+D43</f>
        <v>3470.7000000000003</v>
      </c>
    </row>
    <row r="34" spans="1:4" ht="29.25" hidden="1">
      <c r="A34" s="12" t="s">
        <v>54</v>
      </c>
      <c r="B34" s="16" t="s">
        <v>88</v>
      </c>
      <c r="C34" s="13">
        <f>C35+C36</f>
        <v>3145</v>
      </c>
      <c r="D34" s="40">
        <f>D35+D36</f>
        <v>3145</v>
      </c>
    </row>
    <row r="35" spans="1:4" ht="30" hidden="1">
      <c r="A35" s="7" t="s">
        <v>65</v>
      </c>
      <c r="B35" s="10" t="s">
        <v>67</v>
      </c>
      <c r="C35" s="14">
        <v>2663.2</v>
      </c>
      <c r="D35" s="41">
        <v>2663.2</v>
      </c>
    </row>
    <row r="36" spans="1:4" ht="30" hidden="1">
      <c r="A36" s="7" t="s">
        <v>65</v>
      </c>
      <c r="B36" s="10" t="s">
        <v>66</v>
      </c>
      <c r="C36" s="5">
        <v>481.8</v>
      </c>
      <c r="D36" s="41">
        <v>481.8</v>
      </c>
    </row>
    <row r="37" spans="1:4" ht="29.25" hidden="1">
      <c r="A37" s="12" t="s">
        <v>89</v>
      </c>
      <c r="B37" s="16" t="s">
        <v>90</v>
      </c>
      <c r="C37" s="13">
        <f>C38</f>
        <v>0</v>
      </c>
      <c r="D37" s="40">
        <f>D38</f>
        <v>0</v>
      </c>
    </row>
    <row r="38" spans="1:4" ht="15.75" hidden="1">
      <c r="A38" s="7" t="s">
        <v>91</v>
      </c>
      <c r="B38" s="10" t="s">
        <v>92</v>
      </c>
      <c r="C38" s="5"/>
      <c r="D38" s="41"/>
    </row>
    <row r="39" spans="1:4" ht="29.25" customHeight="1" hidden="1">
      <c r="A39" s="12" t="s">
        <v>68</v>
      </c>
      <c r="B39" s="16" t="s">
        <v>93</v>
      </c>
      <c r="C39" s="13">
        <f>C40</f>
        <v>266.4</v>
      </c>
      <c r="D39" s="40">
        <f>D40</f>
        <v>266.4</v>
      </c>
    </row>
    <row r="40" spans="1:4" ht="45" hidden="1">
      <c r="A40" s="7" t="s">
        <v>73</v>
      </c>
      <c r="B40" s="10" t="s">
        <v>74</v>
      </c>
      <c r="C40" s="5">
        <v>266.4</v>
      </c>
      <c r="D40" s="41">
        <v>266.4</v>
      </c>
    </row>
    <row r="41" spans="1:4" ht="15.75" hidden="1">
      <c r="A41" s="12" t="s">
        <v>94</v>
      </c>
      <c r="B41" s="16" t="s">
        <v>95</v>
      </c>
      <c r="C41" s="13">
        <f>C42</f>
        <v>9.8</v>
      </c>
      <c r="D41" s="40">
        <f>D42</f>
        <v>9.8</v>
      </c>
    </row>
    <row r="42" spans="1:4" ht="75" hidden="1">
      <c r="A42" s="7" t="s">
        <v>87</v>
      </c>
      <c r="B42" s="10" t="s">
        <v>86</v>
      </c>
      <c r="C42" s="5">
        <v>9.8</v>
      </c>
      <c r="D42" s="41">
        <v>9.8</v>
      </c>
    </row>
    <row r="43" spans="1:4" ht="29.25" hidden="1">
      <c r="A43" s="12" t="s">
        <v>125</v>
      </c>
      <c r="B43" s="16" t="s">
        <v>128</v>
      </c>
      <c r="C43" s="13">
        <f>C44</f>
        <v>0</v>
      </c>
      <c r="D43" s="40">
        <f>D44</f>
        <v>49.5</v>
      </c>
    </row>
    <row r="44" spans="1:5" ht="30" hidden="1">
      <c r="A44" s="7" t="s">
        <v>126</v>
      </c>
      <c r="B44" s="43" t="s">
        <v>127</v>
      </c>
      <c r="C44" s="5"/>
      <c r="D44" s="41">
        <v>49.5</v>
      </c>
      <c r="E44">
        <v>49.5</v>
      </c>
    </row>
    <row r="45" spans="1:5" ht="15.75">
      <c r="A45" s="51" t="s">
        <v>16</v>
      </c>
      <c r="B45" s="51"/>
      <c r="C45" s="21">
        <f>C7+C9+C13+C16+C20+C25+C27+C32</f>
        <v>19312</v>
      </c>
      <c r="D45" s="40">
        <f>D7+D9+D13+D16+D20+D25+D27+D32</f>
        <v>19903.51</v>
      </c>
      <c r="E45" s="38">
        <f>E5+E6+E7+E8+E9+E10+E11+E12+E15+E16+E17+E18+E19+E20+E21+E22+E24+E25+E26+E27+E28+E29+E30+E31+E32+E33+E34+E35+E36+E37+E38+E39+E40+E41+E42+E43+E44</f>
        <v>591.51</v>
      </c>
    </row>
  </sheetData>
  <mergeCells count="5">
    <mergeCell ref="A45:B45"/>
    <mergeCell ref="A3:D3"/>
    <mergeCell ref="C1:D2"/>
    <mergeCell ref="B1:B2"/>
    <mergeCell ref="A1:A2"/>
  </mergeCells>
  <printOptions/>
  <pageMargins left="0.7874015748031497" right="0.15748031496062992" top="0.3937007874015748" bottom="0.3937007874015748" header="0" footer="0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C1" sqref="C1:D2"/>
    </sheetView>
  </sheetViews>
  <sheetFormatPr defaultColWidth="9.140625" defaultRowHeight="12.75"/>
  <cols>
    <col min="1" max="1" width="21.421875" style="0" customWidth="1"/>
    <col min="2" max="2" width="57.421875" style="0" customWidth="1"/>
    <col min="3" max="3" width="13.421875" style="0" hidden="1" customWidth="1"/>
    <col min="4" max="4" width="13.28125" style="0" customWidth="1"/>
    <col min="5" max="5" width="0" style="0" hidden="1" customWidth="1"/>
    <col min="6" max="6" width="10.57421875" style="0" hidden="1" customWidth="1"/>
  </cols>
  <sheetData>
    <row r="1" spans="1:4" ht="12.75" customHeight="1">
      <c r="A1" s="63"/>
      <c r="B1" s="62"/>
      <c r="C1" s="61" t="s">
        <v>135</v>
      </c>
      <c r="D1" s="61"/>
    </row>
    <row r="2" spans="1:4" ht="87.75" customHeight="1">
      <c r="A2" s="63"/>
      <c r="B2" s="62"/>
      <c r="C2" s="61"/>
      <c r="D2" s="61"/>
    </row>
    <row r="3" spans="1:6" ht="30" customHeight="1" thickBot="1">
      <c r="A3" s="60" t="s">
        <v>124</v>
      </c>
      <c r="B3" s="60"/>
      <c r="C3" s="60"/>
      <c r="D3" s="60"/>
      <c r="E3" t="s">
        <v>132</v>
      </c>
      <c r="F3" t="s">
        <v>133</v>
      </c>
    </row>
    <row r="4" spans="1:4" ht="39" customHeight="1" thickBot="1">
      <c r="A4" s="46" t="s">
        <v>0</v>
      </c>
      <c r="B4" s="44" t="s">
        <v>27</v>
      </c>
      <c r="C4" s="30" t="s">
        <v>104</v>
      </c>
      <c r="D4" s="45" t="s">
        <v>85</v>
      </c>
    </row>
    <row r="5" spans="1:4" ht="13.5" customHeight="1">
      <c r="A5" s="7"/>
      <c r="B5" s="31" t="s">
        <v>105</v>
      </c>
      <c r="C5" s="32">
        <f>C7+C9+C13+C16+C20+C25+C27</f>
        <v>15890.8</v>
      </c>
      <c r="D5" s="39">
        <f>D7+D9+D13+D16+D20+D25+D27</f>
        <v>17365.233</v>
      </c>
    </row>
    <row r="6" spans="1:4" ht="14.25" customHeight="1">
      <c r="A6" s="7"/>
      <c r="B6" s="31" t="s">
        <v>106</v>
      </c>
      <c r="C6" s="32">
        <f>C7+C9+C13</f>
        <v>12097.8</v>
      </c>
      <c r="D6" s="39">
        <f>D7+D9+D13</f>
        <v>12946.1</v>
      </c>
    </row>
    <row r="7" spans="1:4" ht="13.5" customHeight="1">
      <c r="A7" s="7" t="s">
        <v>3</v>
      </c>
      <c r="B7" s="7" t="s">
        <v>17</v>
      </c>
      <c r="C7" s="13">
        <f>C8</f>
        <v>9900</v>
      </c>
      <c r="D7" s="40">
        <f>D8</f>
        <v>9000</v>
      </c>
    </row>
    <row r="8" spans="1:6" ht="15.75">
      <c r="A8" s="7" t="s">
        <v>4</v>
      </c>
      <c r="B8" s="47" t="s">
        <v>18</v>
      </c>
      <c r="C8" s="33">
        <v>9900</v>
      </c>
      <c r="D8" s="41">
        <v>9000</v>
      </c>
      <c r="F8">
        <v>-900</v>
      </c>
    </row>
    <row r="9" spans="1:4" ht="15.75">
      <c r="A9" s="7" t="s">
        <v>29</v>
      </c>
      <c r="B9" s="7" t="s">
        <v>20</v>
      </c>
      <c r="C9" s="13">
        <f>C10+C11+C12</f>
        <v>2197.8</v>
      </c>
      <c r="D9" s="40">
        <f>D10+D11+D12</f>
        <v>3946.1</v>
      </c>
    </row>
    <row r="10" spans="1:4" ht="15.75">
      <c r="A10" s="7" t="s">
        <v>40</v>
      </c>
      <c r="B10" s="48" t="s">
        <v>41</v>
      </c>
      <c r="C10" s="5">
        <v>146.1</v>
      </c>
      <c r="D10" s="41">
        <v>146.1</v>
      </c>
    </row>
    <row r="11" spans="1:6" ht="14.25" customHeight="1">
      <c r="A11" s="7" t="s">
        <v>107</v>
      </c>
      <c r="B11" s="48" t="s">
        <v>108</v>
      </c>
      <c r="C11" s="5">
        <v>1051.7</v>
      </c>
      <c r="D11" s="41">
        <v>2300</v>
      </c>
      <c r="F11">
        <v>1248.3</v>
      </c>
    </row>
    <row r="12" spans="1:6" ht="13.5" customHeight="1">
      <c r="A12" s="7" t="s">
        <v>42</v>
      </c>
      <c r="B12" s="48" t="s">
        <v>43</v>
      </c>
      <c r="C12" s="5">
        <v>1000</v>
      </c>
      <c r="D12" s="41">
        <v>1500</v>
      </c>
      <c r="F12">
        <v>500</v>
      </c>
    </row>
    <row r="13" spans="1:4" ht="15.75" hidden="1">
      <c r="A13" s="7" t="s">
        <v>30</v>
      </c>
      <c r="B13" s="8" t="s">
        <v>109</v>
      </c>
      <c r="C13" s="13">
        <f>C14</f>
        <v>0</v>
      </c>
      <c r="D13" s="40">
        <f>D14</f>
        <v>0</v>
      </c>
    </row>
    <row r="14" spans="1:4" ht="75" hidden="1">
      <c r="A14" s="34" t="s">
        <v>110</v>
      </c>
      <c r="B14" s="19" t="s">
        <v>78</v>
      </c>
      <c r="C14" s="5"/>
      <c r="D14" s="41"/>
    </row>
    <row r="15" spans="1:4" ht="15.75">
      <c r="A15" s="34"/>
      <c r="B15" s="31" t="s">
        <v>111</v>
      </c>
      <c r="C15" s="13">
        <f>C16+C20+C25+C27</f>
        <v>3793</v>
      </c>
      <c r="D15" s="40">
        <f>D16+D20+D25+D27</f>
        <v>4419.133</v>
      </c>
    </row>
    <row r="16" spans="1:4" ht="48.75" customHeight="1">
      <c r="A16" s="7" t="s">
        <v>32</v>
      </c>
      <c r="B16" s="8" t="s">
        <v>21</v>
      </c>
      <c r="C16" s="13">
        <f>C17+C18+C19</f>
        <v>2010</v>
      </c>
      <c r="D16" s="40">
        <f>D17+D18+D19</f>
        <v>2045</v>
      </c>
    </row>
    <row r="17" spans="1:4" ht="69" customHeight="1">
      <c r="A17" s="4" t="s">
        <v>60</v>
      </c>
      <c r="B17" s="49" t="s">
        <v>59</v>
      </c>
      <c r="C17" s="5">
        <v>1400</v>
      </c>
      <c r="D17" s="41">
        <v>1400</v>
      </c>
    </row>
    <row r="18" spans="1:4" ht="54" customHeight="1">
      <c r="A18" s="4" t="s">
        <v>61</v>
      </c>
      <c r="B18" s="49" t="s">
        <v>62</v>
      </c>
      <c r="C18" s="5">
        <v>600</v>
      </c>
      <c r="D18" s="41">
        <v>600</v>
      </c>
    </row>
    <row r="19" spans="1:6" ht="44.25" customHeight="1">
      <c r="A19" s="35" t="s">
        <v>112</v>
      </c>
      <c r="B19" s="49" t="s">
        <v>113</v>
      </c>
      <c r="C19" s="5">
        <v>10</v>
      </c>
      <c r="D19" s="41">
        <v>45</v>
      </c>
      <c r="E19">
        <v>5</v>
      </c>
      <c r="F19">
        <v>30</v>
      </c>
    </row>
    <row r="20" spans="1:4" ht="29.25" customHeight="1">
      <c r="A20" s="35" t="s">
        <v>44</v>
      </c>
      <c r="B20" s="9" t="s">
        <v>45</v>
      </c>
      <c r="C20" s="13">
        <f>C21</f>
        <v>1633</v>
      </c>
      <c r="D20" s="40">
        <f>D21</f>
        <v>1633</v>
      </c>
    </row>
    <row r="21" spans="1:4" ht="48" customHeight="1">
      <c r="A21" s="35" t="s">
        <v>46</v>
      </c>
      <c r="B21" s="36" t="s">
        <v>114</v>
      </c>
      <c r="C21" s="13">
        <f>C22+C23+C24</f>
        <v>1633</v>
      </c>
      <c r="D21" s="40">
        <f>D22+D23+D24</f>
        <v>1633</v>
      </c>
    </row>
    <row r="22" spans="1:4" ht="38.25" customHeight="1">
      <c r="A22" s="35" t="s">
        <v>46</v>
      </c>
      <c r="B22" s="49" t="s">
        <v>115</v>
      </c>
      <c r="C22" s="5">
        <v>1033</v>
      </c>
      <c r="D22" s="41">
        <v>1033</v>
      </c>
    </row>
    <row r="23" spans="1:4" ht="36" hidden="1">
      <c r="A23" s="35" t="s">
        <v>116</v>
      </c>
      <c r="B23" s="49" t="s">
        <v>117</v>
      </c>
      <c r="C23" s="5"/>
      <c r="D23" s="41"/>
    </row>
    <row r="24" spans="1:4" ht="42.75" customHeight="1">
      <c r="A24" s="35" t="s">
        <v>118</v>
      </c>
      <c r="B24" s="49" t="s">
        <v>119</v>
      </c>
      <c r="C24" s="5">
        <v>600</v>
      </c>
      <c r="D24" s="41">
        <v>600</v>
      </c>
    </row>
    <row r="25" spans="1:4" ht="30" customHeight="1">
      <c r="A25" s="7" t="s">
        <v>33</v>
      </c>
      <c r="B25" s="8" t="s">
        <v>34</v>
      </c>
      <c r="C25" s="13">
        <f>SUM(C26)</f>
        <v>150</v>
      </c>
      <c r="D25" s="40">
        <f>SUM(D26)</f>
        <v>510</v>
      </c>
    </row>
    <row r="26" spans="1:6" ht="27.75" customHeight="1">
      <c r="A26" s="7" t="s">
        <v>84</v>
      </c>
      <c r="B26" s="42" t="s">
        <v>63</v>
      </c>
      <c r="C26" s="5">
        <v>150</v>
      </c>
      <c r="D26" s="41">
        <v>510</v>
      </c>
      <c r="E26">
        <v>350</v>
      </c>
      <c r="F26">
        <v>10</v>
      </c>
    </row>
    <row r="27" spans="1:4" ht="15.75">
      <c r="A27" s="7" t="s">
        <v>13</v>
      </c>
      <c r="B27" s="7" t="s">
        <v>25</v>
      </c>
      <c r="C27" s="13">
        <f>C28</f>
        <v>0</v>
      </c>
      <c r="D27" s="40">
        <f>D28</f>
        <v>231.133</v>
      </c>
    </row>
    <row r="28" spans="1:4" ht="15.75">
      <c r="A28" s="7" t="s">
        <v>50</v>
      </c>
      <c r="B28" s="12" t="s">
        <v>48</v>
      </c>
      <c r="C28" s="13">
        <f>C29+C30+C31</f>
        <v>0</v>
      </c>
      <c r="D28" s="40">
        <f>D29+D30+D31</f>
        <v>231.133</v>
      </c>
    </row>
    <row r="29" spans="1:4" ht="27" customHeight="1">
      <c r="A29" s="7" t="s">
        <v>120</v>
      </c>
      <c r="B29" s="10" t="s">
        <v>121</v>
      </c>
      <c r="C29" s="5"/>
      <c r="D29" s="41"/>
    </row>
    <row r="30" spans="1:6" ht="14.25" customHeight="1">
      <c r="A30" s="37" t="s">
        <v>130</v>
      </c>
      <c r="B30" s="42" t="s">
        <v>129</v>
      </c>
      <c r="C30" s="5"/>
      <c r="D30" s="41">
        <v>210.133</v>
      </c>
      <c r="E30">
        <v>187.01</v>
      </c>
      <c r="F30">
        <v>23.123</v>
      </c>
    </row>
    <row r="31" spans="1:6" ht="31.5" customHeight="1">
      <c r="A31" s="7" t="s">
        <v>122</v>
      </c>
      <c r="B31" s="10" t="s">
        <v>123</v>
      </c>
      <c r="C31" s="5"/>
      <c r="D31" s="41">
        <v>21</v>
      </c>
      <c r="F31">
        <v>21</v>
      </c>
    </row>
    <row r="32" spans="1:4" ht="13.5" customHeight="1">
      <c r="A32" s="12" t="s">
        <v>14</v>
      </c>
      <c r="B32" s="12" t="s">
        <v>15</v>
      </c>
      <c r="C32" s="13">
        <f>C33</f>
        <v>3421.2000000000003</v>
      </c>
      <c r="D32" s="40">
        <f>D33</f>
        <v>5623.976000000001</v>
      </c>
    </row>
    <row r="33" spans="1:4" ht="29.25" hidden="1">
      <c r="A33" s="7" t="s">
        <v>51</v>
      </c>
      <c r="B33" s="16" t="s">
        <v>52</v>
      </c>
      <c r="C33" s="18">
        <f>C34+C37+C39+C41+C44</f>
        <v>3421.2000000000003</v>
      </c>
      <c r="D33" s="40">
        <f>D34+D37+D39+D41+D44</f>
        <v>5623.976000000001</v>
      </c>
    </row>
    <row r="34" spans="1:4" ht="29.25" hidden="1">
      <c r="A34" s="12" t="s">
        <v>54</v>
      </c>
      <c r="B34" s="16" t="s">
        <v>88</v>
      </c>
      <c r="C34" s="13">
        <f>C35+C36</f>
        <v>3145</v>
      </c>
      <c r="D34" s="40">
        <f>D35+D36</f>
        <v>3145</v>
      </c>
    </row>
    <row r="35" spans="1:4" ht="30" hidden="1">
      <c r="A35" s="7" t="s">
        <v>65</v>
      </c>
      <c r="B35" s="10" t="s">
        <v>67</v>
      </c>
      <c r="C35" s="14">
        <v>2663.2</v>
      </c>
      <c r="D35" s="41">
        <v>2663.2</v>
      </c>
    </row>
    <row r="36" spans="1:4" ht="29.25" customHeight="1" hidden="1">
      <c r="A36" s="7" t="s">
        <v>65</v>
      </c>
      <c r="B36" s="10" t="s">
        <v>66</v>
      </c>
      <c r="C36" s="5">
        <v>481.8</v>
      </c>
      <c r="D36" s="41">
        <v>481.8</v>
      </c>
    </row>
    <row r="37" spans="1:4" ht="29.25" hidden="1">
      <c r="A37" s="12" t="s">
        <v>89</v>
      </c>
      <c r="B37" s="16" t="s">
        <v>90</v>
      </c>
      <c r="C37" s="13">
        <f>C38</f>
        <v>0</v>
      </c>
      <c r="D37" s="40">
        <f>D38</f>
        <v>0</v>
      </c>
    </row>
    <row r="38" spans="1:4" ht="15.75" hidden="1">
      <c r="A38" s="7" t="s">
        <v>91</v>
      </c>
      <c r="B38" s="10" t="s">
        <v>92</v>
      </c>
      <c r="C38" s="5"/>
      <c r="D38" s="41"/>
    </row>
    <row r="39" spans="1:4" ht="29.25" customHeight="1" hidden="1">
      <c r="A39" s="12" t="s">
        <v>68</v>
      </c>
      <c r="B39" s="16" t="s">
        <v>93</v>
      </c>
      <c r="C39" s="13">
        <f>C40</f>
        <v>266.4</v>
      </c>
      <c r="D39" s="40">
        <f>D40</f>
        <v>309.076</v>
      </c>
    </row>
    <row r="40" spans="1:6" ht="45" hidden="1">
      <c r="A40" s="7" t="s">
        <v>73</v>
      </c>
      <c r="B40" s="10" t="s">
        <v>74</v>
      </c>
      <c r="C40" s="5">
        <v>266.4</v>
      </c>
      <c r="D40" s="41">
        <v>309.076</v>
      </c>
      <c r="F40">
        <v>42.676</v>
      </c>
    </row>
    <row r="41" spans="1:4" ht="15.75" hidden="1">
      <c r="A41" s="12" t="s">
        <v>94</v>
      </c>
      <c r="B41" s="16" t="s">
        <v>95</v>
      </c>
      <c r="C41" s="13">
        <f>C42+C43</f>
        <v>9.8</v>
      </c>
      <c r="D41" s="13">
        <f>D42+D43</f>
        <v>2169.9</v>
      </c>
    </row>
    <row r="42" spans="1:4" ht="75" hidden="1">
      <c r="A42" s="7" t="s">
        <v>87</v>
      </c>
      <c r="B42" s="10" t="s">
        <v>86</v>
      </c>
      <c r="C42" s="5">
        <v>9.8</v>
      </c>
      <c r="D42" s="41">
        <v>9.8</v>
      </c>
    </row>
    <row r="43" spans="1:6" ht="30" hidden="1">
      <c r="A43" s="7" t="s">
        <v>96</v>
      </c>
      <c r="B43" s="10" t="s">
        <v>134</v>
      </c>
      <c r="C43" s="5"/>
      <c r="D43" s="41">
        <v>2160.1</v>
      </c>
      <c r="E43">
        <v>36</v>
      </c>
      <c r="F43">
        <v>2124.1</v>
      </c>
    </row>
    <row r="44" spans="1:4" ht="29.25" hidden="1">
      <c r="A44" s="12" t="s">
        <v>125</v>
      </c>
      <c r="B44" s="16" t="s">
        <v>128</v>
      </c>
      <c r="C44" s="13">
        <f>C45</f>
        <v>0</v>
      </c>
      <c r="D44" s="40">
        <f>D45</f>
        <v>0</v>
      </c>
    </row>
    <row r="45" spans="1:4" ht="30" hidden="1">
      <c r="A45" s="7" t="s">
        <v>126</v>
      </c>
      <c r="B45" s="43" t="s">
        <v>127</v>
      </c>
      <c r="C45" s="5"/>
      <c r="D45" s="41"/>
    </row>
    <row r="46" spans="1:6" ht="14.25" customHeight="1">
      <c r="A46" s="51" t="s">
        <v>16</v>
      </c>
      <c r="B46" s="51"/>
      <c r="C46" s="21">
        <f>C7+C9+C13+C16+C20+C25+C27+C32</f>
        <v>19312</v>
      </c>
      <c r="D46" s="40">
        <f>D7+D9+D13+D16+D20+D25+D27+D32</f>
        <v>22989.209000000003</v>
      </c>
      <c r="E46" s="50">
        <f>SUM(E5:E45)</f>
        <v>578.01</v>
      </c>
      <c r="F46" s="50">
        <f>SUM(F5:F45)</f>
        <v>3099.199</v>
      </c>
    </row>
  </sheetData>
  <mergeCells count="5">
    <mergeCell ref="A46:B46"/>
    <mergeCell ref="A1:A2"/>
    <mergeCell ref="B1:B2"/>
    <mergeCell ref="C1:D2"/>
    <mergeCell ref="A3:D3"/>
  </mergeCells>
  <printOptions/>
  <pageMargins left="0.3937007874015748" right="0.15748031496062992" top="0.1968503937007874" bottom="0.1968503937007874" header="0" footer="0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2009-09-25T14:06:55Z</cp:lastPrinted>
  <dcterms:created xsi:type="dcterms:W3CDTF">1996-10-08T23:32:33Z</dcterms:created>
  <dcterms:modified xsi:type="dcterms:W3CDTF">2009-09-30T12:09:39Z</dcterms:modified>
  <cp:category/>
  <cp:version/>
  <cp:contentType/>
  <cp:contentStatus/>
</cp:coreProperties>
</file>