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3"/>
  </bookViews>
  <sheets>
    <sheet name="2006" sheetId="1" r:id="rId1"/>
    <sheet name="26_04_2007 " sheetId="2" r:id="rId2"/>
    <sheet name="20_09_07" sheetId="3" r:id="rId3"/>
    <sheet name="22.11.07" sheetId="4" r:id="rId4"/>
  </sheets>
  <definedNames/>
  <calcPr fullCalcOnLoad="1"/>
</workbook>
</file>

<file path=xl/sharedStrings.xml><?xml version="1.0" encoding="utf-8"?>
<sst xmlns="http://schemas.openxmlformats.org/spreadsheetml/2006/main" count="343" uniqueCount="107">
  <si>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</si>
  <si>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</si>
  <si>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</si>
  <si>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</si>
  <si>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</si>
  <si>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</si>
  <si>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</si>
  <si>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</si>
  <si>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</si>
  <si>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</si>
  <si>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</si>
  <si>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</si>
  <si>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</si>
  <si>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</si>
  <si>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</si>
  <si>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</si>
  <si>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</si>
  <si>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</si>
  <si>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</si>
  <si>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</si>
  <si>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</si>
  <si>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</si>
  <si>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</si>
  <si>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</si>
  <si>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</si>
  <si>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</si>
  <si>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</si>
  <si>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</si>
  <si>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</si>
  <si>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</si>
  <si>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</si>
  <si>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</si>
  <si>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</si>
  <si>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</si>
  <si>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</si>
  <si>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</si>
  <si>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</si>
  <si>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</si>
  <si>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</si>
  <si>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</si>
  <si>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</si>
  <si>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</si>
  <si>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</si>
  <si>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</si>
  <si>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</si>
  <si>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</si>
  <si>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</si>
  <si>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</si>
  <si>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</si>
  <si>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</si>
  <si>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</si>
  <si>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</si>
  <si>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</si>
  <si>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</si>
  <si>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</si>
  <si>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</si>
  <si>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</si>
  <si>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</si>
  <si>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</si>
  <si>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</si>
  <si>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</si>
  <si>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</si>
  <si>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</si>
  <si>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</si>
  <si>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</si>
  <si>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</si>
  <si>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</si>
  <si>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</si>
  <si>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</si>
  <si>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</si>
  <si>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</si>
  <si>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</si>
  <si>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</si>
  <si>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</si>
  <si>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</si>
  <si>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</si>
  <si>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</si>
  <si>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</si>
  <si>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</si>
  <si>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</si>
  <si>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</si>
  <si>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</si>
  <si>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</si>
  <si>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№ __ от 26 апреля  2007 г.</t>
  </si>
  <si>
    <t>Войсковицкого  сельского поселения</t>
  </si>
  <si>
    <t>№_____от 26 октября  2006 г.</t>
  </si>
  <si>
    <t>по разделам и подразделам функциональной классификации расходов за 9 месяцев  2006 год</t>
  </si>
  <si>
    <t>План на 9 месяцев 2006 года</t>
  </si>
  <si>
    <t>Исполнено за 9 месяцев 2006 года</t>
  </si>
  <si>
    <t xml:space="preserve">% </t>
  </si>
  <si>
    <t>исполнения</t>
  </si>
  <si>
    <t>за 9 мес-в</t>
  </si>
  <si>
    <t>Мобилизационная и вневойсковая подготовка</t>
  </si>
  <si>
    <t>Социальное обеспечение населения</t>
  </si>
  <si>
    <t>Исполнено за 1 квартал 2007 года</t>
  </si>
  <si>
    <t>% исполн-я за 1 квартал 2007г</t>
  </si>
  <si>
    <t>План за          1 квартал 2007 года</t>
  </si>
  <si>
    <t>План за          1полугодие 2007 года</t>
  </si>
  <si>
    <t>Исполнено за 1 полугодие 2007 года</t>
  </si>
  <si>
    <t>% исполн-я за              1полугодие 2007г</t>
  </si>
  <si>
    <t>№ __ от 20 сентября 2007 г.</t>
  </si>
  <si>
    <t>по разделам и подразделам функциональной классификации расходов за 9 месяцев   2007 года</t>
  </si>
  <si>
    <t>Уточненный п лан  на          9 месяцев 2007 года</t>
  </si>
  <si>
    <t>Исполнение за 9 месяцев 2007 года</t>
  </si>
  <si>
    <t>% исполн-я за              9 месяцев 2007года</t>
  </si>
  <si>
    <t>Уточненный бюджет         на  2007 год  тыс.руб.</t>
  </si>
  <si>
    <t>от 22.11.2007 г. №142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</si>
</sst>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68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8" fontId="6" fillId="0" borderId="1" xfId="0" applyNumberFormat="1" applyFont="1" applyBorder="1" applyAlignment="1">
      <alignment/>
    </xf>
    <xf numFmtId="43" fontId="6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3">
      <selection activeCell="G48" sqref="G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7" width="10.875" style="1" customWidth="1"/>
    <col min="8" max="16384" width="9.125" style="1" customWidth="1"/>
  </cols>
  <sheetData>
    <row r="1" spans="3:4" ht="12.75">
      <c r="C1" s="21" t="s">
        <v>63</v>
      </c>
      <c r="D1" s="21"/>
    </row>
    <row r="2" spans="3:6" ht="12.75">
      <c r="C2" s="39" t="s">
        <v>61</v>
      </c>
      <c r="D2" s="39"/>
      <c r="E2" s="39"/>
      <c r="F2" s="39"/>
    </row>
    <row r="3" spans="1:4" ht="12.75" customHeight="1">
      <c r="A3" s="3"/>
      <c r="B3" s="3"/>
      <c r="C3" s="21" t="s">
        <v>84</v>
      </c>
      <c r="D3" s="21"/>
    </row>
    <row r="4" spans="1:4" ht="12.75" customHeight="1">
      <c r="A4" s="3"/>
      <c r="B4" s="3"/>
      <c r="C4" s="21" t="s">
        <v>85</v>
      </c>
      <c r="D4" s="21"/>
    </row>
    <row r="5" spans="1:4" ht="12.75" customHeight="1">
      <c r="A5" s="3"/>
      <c r="B5" s="3"/>
      <c r="C5" s="4"/>
      <c r="D5" s="4"/>
    </row>
    <row r="6" spans="1:6" ht="18" customHeight="1">
      <c r="A6" s="40" t="s">
        <v>64</v>
      </c>
      <c r="B6" s="40"/>
      <c r="C6" s="40"/>
      <c r="D6" s="40"/>
      <c r="E6" s="40"/>
      <c r="F6" s="40"/>
    </row>
    <row r="7" spans="1:6" ht="12.75" customHeight="1">
      <c r="A7" s="40" t="s">
        <v>66</v>
      </c>
      <c r="B7" s="40"/>
      <c r="C7" s="40"/>
      <c r="D7" s="40"/>
      <c r="E7" s="40"/>
      <c r="F7" s="40"/>
    </row>
    <row r="8" spans="1:6" ht="12.75" customHeight="1">
      <c r="A8" s="35" t="s">
        <v>86</v>
      </c>
      <c r="B8" s="35"/>
      <c r="C8" s="35"/>
      <c r="D8" s="35"/>
      <c r="E8" s="35"/>
      <c r="F8" s="35"/>
    </row>
    <row r="9" spans="1:2" ht="5.25" customHeight="1">
      <c r="A9" s="5"/>
      <c r="B9" s="5"/>
    </row>
    <row r="10" spans="1:7" ht="21" customHeight="1">
      <c r="A10" s="36" t="s">
        <v>0</v>
      </c>
      <c r="B10" s="36" t="s">
        <v>1</v>
      </c>
      <c r="C10" s="36" t="s">
        <v>2</v>
      </c>
      <c r="D10" s="36" t="s">
        <v>65</v>
      </c>
      <c r="E10" s="36" t="s">
        <v>87</v>
      </c>
      <c r="F10" s="36" t="s">
        <v>88</v>
      </c>
      <c r="G10" s="22" t="s">
        <v>89</v>
      </c>
    </row>
    <row r="11" spans="1:7" ht="15" customHeight="1">
      <c r="A11" s="37"/>
      <c r="B11" s="37"/>
      <c r="C11" s="37"/>
      <c r="D11" s="37"/>
      <c r="E11" s="37"/>
      <c r="F11" s="37"/>
      <c r="G11" s="23" t="s">
        <v>90</v>
      </c>
    </row>
    <row r="12" spans="1:7" ht="18.75" customHeight="1">
      <c r="A12" s="38"/>
      <c r="B12" s="38"/>
      <c r="C12" s="38"/>
      <c r="D12" s="38"/>
      <c r="E12" s="38"/>
      <c r="F12" s="38"/>
      <c r="G12" s="24" t="s">
        <v>91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4404.5</v>
      </c>
      <c r="E13" s="7">
        <f>SUM(E14:E18)</f>
        <v>3379.2999999999997</v>
      </c>
      <c r="F13" s="7">
        <f>SUM(F14:F18)</f>
        <v>2652.7</v>
      </c>
      <c r="G13" s="25">
        <f>F13/E13*100</f>
        <v>78.49850560767024</v>
      </c>
    </row>
    <row r="14" spans="1:7" ht="12.75" customHeight="1">
      <c r="A14" s="10" t="s">
        <v>5</v>
      </c>
      <c r="B14" s="10"/>
      <c r="C14" s="11" t="s">
        <v>6</v>
      </c>
      <c r="D14" s="6">
        <v>4384.4</v>
      </c>
      <c r="E14" s="26">
        <v>3371.7</v>
      </c>
      <c r="F14" s="26">
        <v>2646.2</v>
      </c>
      <c r="G14" s="25">
        <f>F14/E14*100</f>
        <v>78.48266453124536</v>
      </c>
    </row>
    <row r="15" spans="1:7" ht="23.25" customHeight="1">
      <c r="A15" s="10" t="s">
        <v>7</v>
      </c>
      <c r="B15" s="10"/>
      <c r="C15" s="11" t="s">
        <v>8</v>
      </c>
      <c r="D15" s="6">
        <v>0</v>
      </c>
      <c r="E15" s="26"/>
      <c r="F15" s="26"/>
      <c r="G15" s="25"/>
    </row>
    <row r="16" spans="1:7" ht="30" customHeight="1">
      <c r="A16" s="10" t="s">
        <v>67</v>
      </c>
      <c r="B16" s="17"/>
      <c r="C16" s="15" t="s">
        <v>68</v>
      </c>
      <c r="D16" s="16"/>
      <c r="E16" s="26"/>
      <c r="F16" s="26"/>
      <c r="G16" s="25"/>
    </row>
    <row r="17" spans="1:7" ht="12.75" customHeight="1">
      <c r="A17" s="14" t="s">
        <v>9</v>
      </c>
      <c r="B17" s="14"/>
      <c r="C17" s="15" t="s">
        <v>10</v>
      </c>
      <c r="D17" s="16">
        <v>13.6</v>
      </c>
      <c r="E17" s="26">
        <v>1.1</v>
      </c>
      <c r="F17" s="26">
        <v>0</v>
      </c>
      <c r="G17" s="25">
        <f>F17/E17*100</f>
        <v>0</v>
      </c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26">
        <v>6.5</v>
      </c>
      <c r="F18" s="26">
        <v>6.5</v>
      </c>
      <c r="G18" s="25">
        <f>F18/E18*100</f>
        <v>100</v>
      </c>
    </row>
    <row r="19" spans="1:7" ht="12.75" customHeight="1">
      <c r="A19" s="7" t="s">
        <v>69</v>
      </c>
      <c r="B19" s="8" t="s">
        <v>70</v>
      </c>
      <c r="C19" s="11"/>
      <c r="D19" s="7">
        <f>D20</f>
        <v>149.3</v>
      </c>
      <c r="E19" s="7">
        <f>E20</f>
        <v>149.3</v>
      </c>
      <c r="F19" s="7">
        <f>F20</f>
        <v>0</v>
      </c>
      <c r="G19" s="25">
        <f>F19/E19*100</f>
        <v>0</v>
      </c>
    </row>
    <row r="20" spans="1:7" ht="12.75" customHeight="1">
      <c r="A20" s="6" t="s">
        <v>92</v>
      </c>
      <c r="B20" s="10"/>
      <c r="C20" s="11" t="s">
        <v>72</v>
      </c>
      <c r="D20" s="6">
        <v>149.3</v>
      </c>
      <c r="E20" s="26">
        <v>149.3</v>
      </c>
      <c r="F20" s="26"/>
      <c r="G20" s="25">
        <f>F20/E20*100</f>
        <v>0</v>
      </c>
    </row>
    <row r="21" spans="1:7" s="9" customFormat="1" ht="25.5" customHeight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>
      <c r="A22" s="10" t="s">
        <v>15</v>
      </c>
      <c r="B22" s="10"/>
      <c r="C22" s="11" t="s">
        <v>16</v>
      </c>
      <c r="D22" s="6"/>
      <c r="E22" s="26"/>
      <c r="F22" s="26"/>
      <c r="G22" s="25"/>
    </row>
    <row r="23" spans="1:7" ht="12.75" customHeight="1">
      <c r="A23" s="10" t="s">
        <v>17</v>
      </c>
      <c r="B23" s="10"/>
      <c r="C23" s="11" t="s">
        <v>18</v>
      </c>
      <c r="D23" s="6"/>
      <c r="E23" s="26"/>
      <c r="F23" s="26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75</v>
      </c>
      <c r="F24" s="7">
        <f>SUM(F25:F30)</f>
        <v>59.2</v>
      </c>
      <c r="G24" s="25">
        <f>F24/E24*100</f>
        <v>78.93333333333334</v>
      </c>
    </row>
    <row r="25" spans="1:7" ht="12.75" customHeight="1">
      <c r="A25" s="10" t="s">
        <v>21</v>
      </c>
      <c r="B25" s="10"/>
      <c r="C25" s="11" t="s">
        <v>22</v>
      </c>
      <c r="D25" s="6">
        <v>0</v>
      </c>
      <c r="E25" s="26"/>
      <c r="F25" s="26"/>
      <c r="G25" s="25"/>
    </row>
    <row r="26" spans="1:7" ht="12.75" customHeight="1">
      <c r="A26" s="10" t="s">
        <v>23</v>
      </c>
      <c r="B26" s="10"/>
      <c r="C26" s="11" t="s">
        <v>24</v>
      </c>
      <c r="D26" s="6">
        <v>0</v>
      </c>
      <c r="E26" s="26"/>
      <c r="F26" s="26"/>
      <c r="G26" s="25"/>
    </row>
    <row r="27" spans="1:7" ht="12.75" customHeight="1">
      <c r="A27" s="10" t="s">
        <v>25</v>
      </c>
      <c r="B27" s="10"/>
      <c r="C27" s="11" t="s">
        <v>26</v>
      </c>
      <c r="D27" s="6">
        <v>0</v>
      </c>
      <c r="E27" s="26"/>
      <c r="F27" s="26"/>
      <c r="G27" s="25"/>
    </row>
    <row r="28" spans="1:7" ht="12.75" customHeight="1">
      <c r="A28" s="10" t="s">
        <v>27</v>
      </c>
      <c r="B28" s="10"/>
      <c r="C28" s="11" t="s">
        <v>28</v>
      </c>
      <c r="D28" s="6">
        <v>0</v>
      </c>
      <c r="E28" s="26"/>
      <c r="F28" s="26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26">
        <v>75</v>
      </c>
      <c r="F29" s="26">
        <v>59.2</v>
      </c>
      <c r="G29" s="25">
        <f>F29/E29*100</f>
        <v>78.93333333333334</v>
      </c>
    </row>
    <row r="30" spans="1:7" ht="15" customHeight="1">
      <c r="A30" s="10" t="s">
        <v>31</v>
      </c>
      <c r="B30" s="10"/>
      <c r="C30" s="11" t="s">
        <v>32</v>
      </c>
      <c r="D30" s="6">
        <v>0</v>
      </c>
      <c r="E30" s="26"/>
      <c r="F30" s="26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1978.9</v>
      </c>
      <c r="E31" s="7">
        <f>SUM(E32:E34)</f>
        <v>1563.9</v>
      </c>
      <c r="F31" s="7">
        <f>SUM(F32:F34)</f>
        <v>427.7</v>
      </c>
      <c r="G31" s="25">
        <f>F31/E31*100</f>
        <v>27.34829592684954</v>
      </c>
    </row>
    <row r="32" spans="1:7" s="12" customFormat="1" ht="12.75" customHeight="1">
      <c r="A32" s="10" t="s">
        <v>62</v>
      </c>
      <c r="B32" s="10"/>
      <c r="C32" s="11" t="s">
        <v>35</v>
      </c>
      <c r="D32" s="6">
        <v>916</v>
      </c>
      <c r="E32" s="27">
        <v>687</v>
      </c>
      <c r="F32" s="27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1062.9</v>
      </c>
      <c r="E33" s="26">
        <v>876.9</v>
      </c>
      <c r="F33" s="26">
        <v>427.7</v>
      </c>
      <c r="G33" s="25">
        <f>F33/E33*100</f>
        <v>48.77409054624244</v>
      </c>
    </row>
    <row r="34" spans="1:7" ht="27" customHeight="1">
      <c r="A34" s="10" t="s">
        <v>38</v>
      </c>
      <c r="B34" s="10"/>
      <c r="C34" s="11" t="s">
        <v>39</v>
      </c>
      <c r="D34" s="6">
        <v>0</v>
      </c>
      <c r="E34" s="26"/>
      <c r="F34" s="26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26">
        <v>8.5</v>
      </c>
      <c r="F36" s="26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2929.8</v>
      </c>
      <c r="E37" s="7">
        <f>SUM(E38:E41)</f>
        <v>2253.2</v>
      </c>
      <c r="F37" s="7">
        <f>SUM(F38:F41)</f>
        <v>1336.2</v>
      </c>
      <c r="G37" s="25">
        <f>F37/E37*100</f>
        <v>59.30232558139535</v>
      </c>
    </row>
    <row r="38" spans="1:7" ht="12.75" customHeight="1">
      <c r="A38" s="10" t="s">
        <v>46</v>
      </c>
      <c r="B38" s="10"/>
      <c r="C38" s="11" t="s">
        <v>47</v>
      </c>
      <c r="D38" s="6">
        <v>2929.8</v>
      </c>
      <c r="E38" s="26">
        <v>2253.2</v>
      </c>
      <c r="F38" s="26">
        <v>1336.2</v>
      </c>
      <c r="G38" s="25">
        <f>F38/E38*100</f>
        <v>59.30232558139535</v>
      </c>
    </row>
    <row r="39" spans="1:7" ht="12.75" customHeight="1">
      <c r="A39" s="10" t="s">
        <v>48</v>
      </c>
      <c r="B39" s="10"/>
      <c r="C39" s="11" t="s">
        <v>49</v>
      </c>
      <c r="D39" s="6">
        <v>0</v>
      </c>
      <c r="E39" s="26"/>
      <c r="F39" s="28"/>
      <c r="G39" s="25"/>
    </row>
    <row r="40" spans="1:7" ht="12.75" customHeight="1">
      <c r="A40" s="10" t="s">
        <v>50</v>
      </c>
      <c r="B40" s="10"/>
      <c r="C40" s="11" t="s">
        <v>51</v>
      </c>
      <c r="D40" s="6">
        <v>0</v>
      </c>
      <c r="E40" s="26"/>
      <c r="F40" s="26"/>
      <c r="G40" s="25"/>
    </row>
    <row r="41" spans="1:7" ht="25.5" customHeight="1">
      <c r="A41" s="10" t="s">
        <v>52</v>
      </c>
      <c r="B41" s="10"/>
      <c r="C41" s="11" t="s">
        <v>53</v>
      </c>
      <c r="D41" s="6">
        <v>0</v>
      </c>
      <c r="E41" s="26"/>
      <c r="F41" s="26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219</v>
      </c>
      <c r="F42" s="7">
        <f>SUM(F43:F43)</f>
        <v>194.3</v>
      </c>
      <c r="G42" s="25">
        <f aca="true" t="shared" si="0" ref="G42:G48">F42/E42*100</f>
        <v>88.72146118721462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26">
        <v>219</v>
      </c>
      <c r="F43" s="26">
        <v>194.3</v>
      </c>
      <c r="G43" s="25">
        <f t="shared" si="0"/>
        <v>88.72146118721462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13.5</v>
      </c>
      <c r="F44" s="7">
        <f>SUM(F45:F45)</f>
        <v>0</v>
      </c>
      <c r="G44" s="25">
        <f t="shared" si="0"/>
        <v>0</v>
      </c>
    </row>
    <row r="45" spans="1:7" ht="14.25" customHeight="1">
      <c r="A45" s="10" t="s">
        <v>93</v>
      </c>
      <c r="B45" s="10"/>
      <c r="C45" s="11" t="s">
        <v>73</v>
      </c>
      <c r="D45" s="6">
        <v>18</v>
      </c>
      <c r="E45" s="26">
        <v>13.5</v>
      </c>
      <c r="F45" s="26">
        <v>0</v>
      </c>
      <c r="G45" s="25">
        <f t="shared" si="0"/>
        <v>0</v>
      </c>
    </row>
    <row r="46" spans="1:7" ht="14.25" customHeight="1">
      <c r="A46" s="7" t="s">
        <v>74</v>
      </c>
      <c r="B46" s="7">
        <v>1100</v>
      </c>
      <c r="C46" s="11"/>
      <c r="D46" s="7">
        <f>D47</f>
        <v>190</v>
      </c>
      <c r="E46" s="7">
        <f>E47</f>
        <v>143</v>
      </c>
      <c r="F46" s="7">
        <f>F47</f>
        <v>95.4</v>
      </c>
      <c r="G46" s="25">
        <f t="shared" si="0"/>
        <v>66.7132867132867</v>
      </c>
    </row>
    <row r="47" spans="1:7" ht="14.25" customHeight="1">
      <c r="A47" s="10" t="s">
        <v>75</v>
      </c>
      <c r="B47" s="10"/>
      <c r="C47" s="11" t="s">
        <v>76</v>
      </c>
      <c r="D47" s="6">
        <v>190</v>
      </c>
      <c r="E47" s="26">
        <v>143</v>
      </c>
      <c r="F47" s="26">
        <v>95.4</v>
      </c>
      <c r="G47" s="25">
        <f t="shared" si="0"/>
        <v>66.7132867132867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10070.5</v>
      </c>
      <c r="E48" s="7">
        <f>SUM(E13+E21+E24+E31+E35+E37+E42+E44+E46+E19)</f>
        <v>7804.7</v>
      </c>
      <c r="F48" s="7">
        <f>SUM(F13+F21+F24+F31+F35+F37+F42+F44+F46)</f>
        <v>4773.999999999999</v>
      </c>
      <c r="G48" s="25">
        <f t="shared" si="0"/>
        <v>61.16827040116851</v>
      </c>
    </row>
  </sheetData>
  <mergeCells count="10">
    <mergeCell ref="A8:F8"/>
    <mergeCell ref="E10:E12"/>
    <mergeCell ref="F10:F12"/>
    <mergeCell ref="C2:F2"/>
    <mergeCell ref="A6:F6"/>
    <mergeCell ref="A7:F7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7">
      <selection activeCell="A38" sqref="A38"/>
    </sheetView>
  </sheetViews>
  <sheetFormatPr defaultColWidth="9.00390625" defaultRowHeight="12.75"/>
  <cols>
    <col min="1" max="1" width="36.125" style="1" customWidth="1"/>
    <col min="2" max="2" width="7.125" style="1" customWidth="1"/>
    <col min="3" max="3" width="9.625" style="2" customWidth="1"/>
    <col min="4" max="4" width="10.75390625" style="1" customWidth="1"/>
    <col min="5" max="5" width="11.00390625" style="1" customWidth="1"/>
    <col min="6" max="6" width="10.875" style="1" customWidth="1"/>
    <col min="7" max="7" width="11.00390625" style="1" customWidth="1"/>
    <col min="8" max="16384" width="9.125" style="1" customWidth="1"/>
  </cols>
  <sheetData>
    <row r="1" spans="3:4" ht="12.75">
      <c r="C1" s="39" t="s">
        <v>63</v>
      </c>
      <c r="D1" s="39"/>
    </row>
    <row r="2" spans="3:4" ht="12.75">
      <c r="C2" s="3" t="s">
        <v>61</v>
      </c>
      <c r="D2" s="3"/>
    </row>
    <row r="3" spans="1:3" ht="12.75" customHeight="1">
      <c r="A3" s="3"/>
      <c r="B3" s="3" t="s">
        <v>82</v>
      </c>
      <c r="C3" s="3"/>
    </row>
    <row r="4" spans="1:4" ht="12.75" customHeight="1">
      <c r="A4" s="3"/>
      <c r="B4" s="3"/>
      <c r="C4" s="39" t="s">
        <v>83</v>
      </c>
      <c r="D4" s="39"/>
    </row>
    <row r="5" spans="1:4" ht="12.75" customHeight="1">
      <c r="A5" s="3"/>
      <c r="B5" s="3"/>
      <c r="C5" s="4"/>
      <c r="D5" s="4"/>
    </row>
    <row r="6" spans="1:4" ht="18" customHeight="1">
      <c r="A6" s="40" t="s">
        <v>64</v>
      </c>
      <c r="B6" s="40"/>
      <c r="C6" s="40"/>
      <c r="D6" s="40"/>
    </row>
    <row r="7" spans="1:4" ht="12.75" customHeight="1">
      <c r="A7" s="40" t="s">
        <v>66</v>
      </c>
      <c r="B7" s="40"/>
      <c r="C7" s="40"/>
      <c r="D7" s="40"/>
    </row>
    <row r="8" spans="1:7" ht="12.75" customHeight="1">
      <c r="A8" s="41" t="s">
        <v>77</v>
      </c>
      <c r="B8" s="41"/>
      <c r="C8" s="41"/>
      <c r="D8" s="41"/>
      <c r="E8" s="41"/>
      <c r="F8" s="41"/>
      <c r="G8" s="41"/>
    </row>
    <row r="9" spans="1:2" ht="5.25" customHeight="1">
      <c r="A9" s="5"/>
      <c r="B9" s="5"/>
    </row>
    <row r="10" spans="1:7" ht="21" customHeight="1">
      <c r="A10" s="36" t="s">
        <v>0</v>
      </c>
      <c r="B10" s="36" t="s">
        <v>1</v>
      </c>
      <c r="C10" s="36" t="s">
        <v>2</v>
      </c>
      <c r="D10" s="36" t="s">
        <v>78</v>
      </c>
      <c r="E10" s="36" t="s">
        <v>96</v>
      </c>
      <c r="F10" s="36" t="s">
        <v>94</v>
      </c>
      <c r="G10" s="42" t="s">
        <v>95</v>
      </c>
    </row>
    <row r="11" spans="1:7" ht="16.5" customHeight="1">
      <c r="A11" s="37"/>
      <c r="B11" s="37"/>
      <c r="C11" s="37"/>
      <c r="D11" s="37"/>
      <c r="E11" s="37"/>
      <c r="F11" s="37"/>
      <c r="G11" s="43"/>
    </row>
    <row r="12" spans="1:7" ht="30.75" customHeight="1">
      <c r="A12" s="38"/>
      <c r="B12" s="38"/>
      <c r="C12" s="38"/>
      <c r="D12" s="38"/>
      <c r="E12" s="38"/>
      <c r="F12" s="38"/>
      <c r="G12" s="44"/>
    </row>
    <row r="13" spans="1:7" s="9" customFormat="1" ht="12.75" customHeight="1">
      <c r="A13" s="7" t="s">
        <v>3</v>
      </c>
      <c r="B13" s="8" t="s">
        <v>4</v>
      </c>
      <c r="C13" s="8"/>
      <c r="D13" s="18">
        <f>SUM(D14:D19)</f>
        <v>5217.549999999999</v>
      </c>
      <c r="E13" s="18">
        <f>SUM(E14:E19)</f>
        <v>1311.7</v>
      </c>
      <c r="F13" s="18">
        <f>SUM(F14:F19)</f>
        <v>828.7800000000001</v>
      </c>
      <c r="G13" s="29">
        <f aca="true" t="shared" si="0" ref="G13:G49">F13/E13*100</f>
        <v>63.18365479911565</v>
      </c>
    </row>
    <row r="14" spans="1:7" s="9" customFormat="1" ht="38.25">
      <c r="A14" s="10" t="s">
        <v>79</v>
      </c>
      <c r="B14" s="10"/>
      <c r="C14" s="11" t="s">
        <v>80</v>
      </c>
      <c r="D14" s="19">
        <v>299.9</v>
      </c>
      <c r="E14" s="30">
        <v>75</v>
      </c>
      <c r="F14" s="30">
        <v>49.98</v>
      </c>
      <c r="G14" s="29">
        <f t="shared" si="0"/>
        <v>66.64</v>
      </c>
    </row>
    <row r="15" spans="1:7" ht="25.5">
      <c r="A15" s="10" t="s">
        <v>5</v>
      </c>
      <c r="B15" s="10"/>
      <c r="C15" s="11" t="s">
        <v>6</v>
      </c>
      <c r="D15" s="19">
        <v>4302.65</v>
      </c>
      <c r="E15" s="31">
        <v>1077.9</v>
      </c>
      <c r="F15" s="31">
        <v>745.85</v>
      </c>
      <c r="G15" s="29">
        <f t="shared" si="0"/>
        <v>69.19473049448001</v>
      </c>
    </row>
    <row r="16" spans="1:7" ht="15" customHeight="1" hidden="1">
      <c r="A16" s="10" t="s">
        <v>7</v>
      </c>
      <c r="B16" s="10"/>
      <c r="C16" s="11" t="s">
        <v>8</v>
      </c>
      <c r="D16" s="19">
        <v>0</v>
      </c>
      <c r="E16" s="31"/>
      <c r="F16" s="31"/>
      <c r="G16" s="29" t="e">
        <f t="shared" si="0"/>
        <v>#DIV/0!</v>
      </c>
    </row>
    <row r="17" spans="1:7" ht="27.75" customHeight="1" hidden="1">
      <c r="A17" s="10" t="s">
        <v>67</v>
      </c>
      <c r="B17" s="17"/>
      <c r="C17" s="15" t="s">
        <v>68</v>
      </c>
      <c r="D17" s="20"/>
      <c r="E17" s="31"/>
      <c r="F17" s="31"/>
      <c r="G17" s="29" t="e">
        <f t="shared" si="0"/>
        <v>#DIV/0!</v>
      </c>
    </row>
    <row r="18" spans="1:7" ht="12.75">
      <c r="A18" s="14" t="s">
        <v>9</v>
      </c>
      <c r="B18" s="14"/>
      <c r="C18" s="15" t="s">
        <v>10</v>
      </c>
      <c r="D18" s="20">
        <v>427.5</v>
      </c>
      <c r="E18" s="31">
        <v>101.3</v>
      </c>
      <c r="F18" s="31">
        <v>0</v>
      </c>
      <c r="G18" s="29">
        <f t="shared" si="0"/>
        <v>0</v>
      </c>
    </row>
    <row r="19" spans="1:7" ht="12.75">
      <c r="A19" s="10" t="s">
        <v>11</v>
      </c>
      <c r="B19" s="10"/>
      <c r="C19" s="11" t="s">
        <v>12</v>
      </c>
      <c r="D19" s="19">
        <v>187.5</v>
      </c>
      <c r="E19" s="31">
        <v>57.5</v>
      </c>
      <c r="F19" s="31">
        <v>32.95</v>
      </c>
      <c r="G19" s="29">
        <f t="shared" si="0"/>
        <v>57.30434782608697</v>
      </c>
    </row>
    <row r="20" spans="1:7" ht="12.75" customHeight="1">
      <c r="A20" s="13" t="s">
        <v>69</v>
      </c>
      <c r="B20" s="8" t="s">
        <v>70</v>
      </c>
      <c r="C20" s="11"/>
      <c r="D20" s="18">
        <f>D21</f>
        <v>149.3</v>
      </c>
      <c r="E20" s="18">
        <f>E21</f>
        <v>37.3</v>
      </c>
      <c r="F20" s="18">
        <f>F21</f>
        <v>37.3</v>
      </c>
      <c r="G20" s="29">
        <f t="shared" si="0"/>
        <v>100</v>
      </c>
    </row>
    <row r="21" spans="1:7" ht="25.5">
      <c r="A21" s="10" t="s">
        <v>71</v>
      </c>
      <c r="B21" s="10"/>
      <c r="C21" s="11" t="s">
        <v>72</v>
      </c>
      <c r="D21" s="19">
        <v>149.3</v>
      </c>
      <c r="E21" s="31">
        <v>37.3</v>
      </c>
      <c r="F21" s="31">
        <v>37.3</v>
      </c>
      <c r="G21" s="29">
        <f t="shared" si="0"/>
        <v>100</v>
      </c>
    </row>
    <row r="22" spans="1:7" s="9" customFormat="1" ht="25.5" customHeight="1" hidden="1">
      <c r="A22" s="13" t="s">
        <v>13</v>
      </c>
      <c r="B22" s="8" t="s">
        <v>14</v>
      </c>
      <c r="C22" s="8"/>
      <c r="D22" s="18">
        <f>SUM(D23:D24)</f>
        <v>0</v>
      </c>
      <c r="E22" s="32"/>
      <c r="F22" s="32"/>
      <c r="G22" s="29" t="e">
        <f t="shared" si="0"/>
        <v>#DIV/0!</v>
      </c>
    </row>
    <row r="23" spans="1:7" ht="36.75" customHeight="1" hidden="1">
      <c r="A23" s="10" t="s">
        <v>15</v>
      </c>
      <c r="B23" s="10"/>
      <c r="C23" s="11" t="s">
        <v>16</v>
      </c>
      <c r="D23" s="19"/>
      <c r="E23" s="31"/>
      <c r="F23" s="31"/>
      <c r="G23" s="29" t="e">
        <f t="shared" si="0"/>
        <v>#DIV/0!</v>
      </c>
    </row>
    <row r="24" spans="1:7" ht="12.75" customHeight="1" hidden="1">
      <c r="A24" s="10" t="s">
        <v>17</v>
      </c>
      <c r="B24" s="10"/>
      <c r="C24" s="11" t="s">
        <v>18</v>
      </c>
      <c r="D24" s="19"/>
      <c r="E24" s="31"/>
      <c r="F24" s="31"/>
      <c r="G24" s="29" t="e">
        <f t="shared" si="0"/>
        <v>#DIV/0!</v>
      </c>
    </row>
    <row r="25" spans="1:7" s="9" customFormat="1" ht="12.75" customHeight="1">
      <c r="A25" s="13" t="s">
        <v>19</v>
      </c>
      <c r="B25" s="8" t="s">
        <v>20</v>
      </c>
      <c r="C25" s="8"/>
      <c r="D25" s="18">
        <f>SUM(D26:D31)</f>
        <v>148</v>
      </c>
      <c r="E25" s="18">
        <f>SUM(E26:E31)</f>
        <v>37</v>
      </c>
      <c r="F25" s="18">
        <f>SUM(F26:F31)</f>
        <v>26.099999999999998</v>
      </c>
      <c r="G25" s="29">
        <f t="shared" si="0"/>
        <v>70.54054054054053</v>
      </c>
    </row>
    <row r="26" spans="1:7" ht="12.75">
      <c r="A26" s="10" t="s">
        <v>21</v>
      </c>
      <c r="B26" s="10"/>
      <c r="C26" s="11" t="s">
        <v>22</v>
      </c>
      <c r="D26" s="19">
        <v>38</v>
      </c>
      <c r="E26" s="31">
        <v>9.5</v>
      </c>
      <c r="F26" s="31">
        <v>2.81</v>
      </c>
      <c r="G26" s="29">
        <f t="shared" si="0"/>
        <v>29.578947368421055</v>
      </c>
    </row>
    <row r="27" spans="1:7" ht="12.75" customHeight="1" hidden="1">
      <c r="A27" s="10" t="s">
        <v>23</v>
      </c>
      <c r="B27" s="10"/>
      <c r="C27" s="11" t="s">
        <v>24</v>
      </c>
      <c r="D27" s="19">
        <v>0</v>
      </c>
      <c r="E27" s="31"/>
      <c r="F27" s="31"/>
      <c r="G27" s="29" t="e">
        <f t="shared" si="0"/>
        <v>#DIV/0!</v>
      </c>
    </row>
    <row r="28" spans="1:7" ht="12.75" customHeight="1" hidden="1">
      <c r="A28" s="10" t="s">
        <v>25</v>
      </c>
      <c r="B28" s="10"/>
      <c r="C28" s="11" t="s">
        <v>26</v>
      </c>
      <c r="D28" s="19">
        <v>0</v>
      </c>
      <c r="E28" s="31"/>
      <c r="F28" s="31"/>
      <c r="G28" s="29" t="e">
        <f t="shared" si="0"/>
        <v>#DIV/0!</v>
      </c>
    </row>
    <row r="29" spans="1:7" ht="12.75" customHeight="1" hidden="1">
      <c r="A29" s="10" t="s">
        <v>27</v>
      </c>
      <c r="B29" s="10"/>
      <c r="C29" s="11" t="s">
        <v>28</v>
      </c>
      <c r="D29" s="19">
        <v>0</v>
      </c>
      <c r="E29" s="31"/>
      <c r="F29" s="31"/>
      <c r="G29" s="29" t="e">
        <f t="shared" si="0"/>
        <v>#DIV/0!</v>
      </c>
    </row>
    <row r="30" spans="1:7" ht="12.75">
      <c r="A30" s="10" t="s">
        <v>29</v>
      </c>
      <c r="B30" s="10"/>
      <c r="C30" s="11" t="s">
        <v>30</v>
      </c>
      <c r="D30" s="19">
        <v>110</v>
      </c>
      <c r="E30" s="31">
        <v>27.5</v>
      </c>
      <c r="F30" s="31">
        <v>23.29</v>
      </c>
      <c r="G30" s="29">
        <f t="shared" si="0"/>
        <v>84.69090909090909</v>
      </c>
    </row>
    <row r="31" spans="1:7" ht="15" customHeight="1" hidden="1">
      <c r="A31" s="10" t="s">
        <v>31</v>
      </c>
      <c r="B31" s="10"/>
      <c r="C31" s="11" t="s">
        <v>32</v>
      </c>
      <c r="D31" s="19">
        <v>0</v>
      </c>
      <c r="E31" s="31"/>
      <c r="F31" s="31"/>
      <c r="G31" s="29" t="e">
        <f t="shared" si="0"/>
        <v>#DIV/0!</v>
      </c>
    </row>
    <row r="32" spans="1:7" s="9" customFormat="1" ht="12.75" customHeight="1">
      <c r="A32" s="13" t="s">
        <v>33</v>
      </c>
      <c r="B32" s="8" t="s">
        <v>34</v>
      </c>
      <c r="C32" s="8"/>
      <c r="D32" s="18">
        <f>SUM(D33:D35)</f>
        <v>2696.3</v>
      </c>
      <c r="E32" s="18">
        <f>SUM(E33:E35)</f>
        <v>541.1</v>
      </c>
      <c r="F32" s="18">
        <f>SUM(F33:F35)</f>
        <v>105.05</v>
      </c>
      <c r="G32" s="29">
        <f t="shared" si="0"/>
        <v>19.41415634817963</v>
      </c>
    </row>
    <row r="33" spans="1:7" s="12" customFormat="1" ht="12.75">
      <c r="A33" s="10" t="s">
        <v>62</v>
      </c>
      <c r="B33" s="10"/>
      <c r="C33" s="11" t="s">
        <v>35</v>
      </c>
      <c r="D33" s="19">
        <v>1108</v>
      </c>
      <c r="E33" s="33">
        <v>277</v>
      </c>
      <c r="F33" s="33">
        <v>0</v>
      </c>
      <c r="G33" s="29">
        <f t="shared" si="0"/>
        <v>0</v>
      </c>
    </row>
    <row r="34" spans="1:7" ht="12.75">
      <c r="A34" s="10" t="s">
        <v>36</v>
      </c>
      <c r="B34" s="10"/>
      <c r="C34" s="11" t="s">
        <v>37</v>
      </c>
      <c r="D34" s="19">
        <v>1588.3</v>
      </c>
      <c r="E34" s="31">
        <v>264.1</v>
      </c>
      <c r="F34" s="31">
        <v>105.05</v>
      </c>
      <c r="G34" s="29">
        <f t="shared" si="0"/>
        <v>39.77659977281333</v>
      </c>
    </row>
    <row r="35" spans="1:7" ht="27" customHeight="1" hidden="1">
      <c r="A35" s="10" t="s">
        <v>38</v>
      </c>
      <c r="B35" s="10"/>
      <c r="C35" s="11" t="s">
        <v>39</v>
      </c>
      <c r="D35" s="19" t="s">
        <v>81</v>
      </c>
      <c r="E35" s="31"/>
      <c r="F35" s="31"/>
      <c r="G35" s="29" t="e">
        <f t="shared" si="0"/>
        <v>#DIV/0!</v>
      </c>
    </row>
    <row r="36" spans="1:7" s="9" customFormat="1" ht="12.75" customHeight="1" hidden="1">
      <c r="A36" s="13" t="s">
        <v>40</v>
      </c>
      <c r="B36" s="8" t="s">
        <v>41</v>
      </c>
      <c r="C36" s="8"/>
      <c r="D36" s="18">
        <f>SUM(D37:D37)</f>
        <v>0</v>
      </c>
      <c r="E36" s="18">
        <f>SUM(E37:E37)</f>
        <v>0</v>
      </c>
      <c r="F36" s="18">
        <f>SUM(F37:F37)</f>
        <v>0</v>
      </c>
      <c r="G36" s="29" t="e">
        <f t="shared" si="0"/>
        <v>#DIV/0!</v>
      </c>
    </row>
    <row r="37" spans="1:7" ht="12.75" customHeight="1" hidden="1">
      <c r="A37" s="10" t="s">
        <v>42</v>
      </c>
      <c r="B37" s="10"/>
      <c r="C37" s="11" t="s">
        <v>43</v>
      </c>
      <c r="D37" s="19"/>
      <c r="E37" s="31"/>
      <c r="F37" s="31"/>
      <c r="G37" s="29" t="e">
        <f t="shared" si="0"/>
        <v>#DIV/0!</v>
      </c>
    </row>
    <row r="38" spans="1:7" s="9" customFormat="1" ht="28.5" customHeight="1">
      <c r="A38" s="13" t="s">
        <v>44</v>
      </c>
      <c r="B38" s="8" t="s">
        <v>45</v>
      </c>
      <c r="C38" s="8"/>
      <c r="D38" s="18">
        <f>SUM(D39:D42)</f>
        <v>3796</v>
      </c>
      <c r="E38" s="18">
        <f>SUM(E39:E42)</f>
        <v>1075.9</v>
      </c>
      <c r="F38" s="18">
        <f>SUM(F39:F42)</f>
        <v>764.03</v>
      </c>
      <c r="G38" s="29">
        <f t="shared" si="0"/>
        <v>71.01310530718467</v>
      </c>
    </row>
    <row r="39" spans="1:7" ht="12.75">
      <c r="A39" s="10" t="s">
        <v>46</v>
      </c>
      <c r="B39" s="10"/>
      <c r="C39" s="11" t="s">
        <v>47</v>
      </c>
      <c r="D39" s="19">
        <v>3796</v>
      </c>
      <c r="E39" s="31">
        <v>1075.9</v>
      </c>
      <c r="F39" s="31">
        <v>764.03</v>
      </c>
      <c r="G39" s="29">
        <f t="shared" si="0"/>
        <v>71.01310530718467</v>
      </c>
    </row>
    <row r="40" spans="1:7" ht="12.75" customHeight="1" hidden="1">
      <c r="A40" s="10" t="s">
        <v>48</v>
      </c>
      <c r="B40" s="10"/>
      <c r="C40" s="11" t="s">
        <v>49</v>
      </c>
      <c r="D40" s="19">
        <v>0</v>
      </c>
      <c r="E40" s="31">
        <v>0</v>
      </c>
      <c r="F40" s="31">
        <v>0</v>
      </c>
      <c r="G40" s="29" t="e">
        <f t="shared" si="0"/>
        <v>#DIV/0!</v>
      </c>
    </row>
    <row r="41" spans="1:7" ht="12.75" customHeight="1" hidden="1">
      <c r="A41" s="10" t="s">
        <v>50</v>
      </c>
      <c r="B41" s="10"/>
      <c r="C41" s="11" t="s">
        <v>51</v>
      </c>
      <c r="D41" s="19">
        <v>0</v>
      </c>
      <c r="E41" s="31">
        <v>0</v>
      </c>
      <c r="F41" s="31">
        <v>0</v>
      </c>
      <c r="G41" s="29" t="e">
        <f t="shared" si="0"/>
        <v>#DIV/0!</v>
      </c>
    </row>
    <row r="42" spans="1:7" ht="25.5" customHeight="1" hidden="1">
      <c r="A42" s="10" t="s">
        <v>52</v>
      </c>
      <c r="B42" s="10"/>
      <c r="C42" s="11" t="s">
        <v>53</v>
      </c>
      <c r="D42" s="19">
        <v>0</v>
      </c>
      <c r="E42" s="31">
        <v>0</v>
      </c>
      <c r="F42" s="31">
        <v>0</v>
      </c>
      <c r="G42" s="29" t="e">
        <f t="shared" si="0"/>
        <v>#DIV/0!</v>
      </c>
    </row>
    <row r="43" spans="1:7" s="9" customFormat="1" ht="12.75" customHeight="1">
      <c r="A43" s="13" t="s">
        <v>54</v>
      </c>
      <c r="B43" s="8" t="s">
        <v>55</v>
      </c>
      <c r="C43" s="8"/>
      <c r="D43" s="18">
        <f>SUM(D44:D44)</f>
        <v>415</v>
      </c>
      <c r="E43" s="18">
        <f>SUM(E44:E44)</f>
        <v>103.7</v>
      </c>
      <c r="F43" s="18">
        <f>SUM(F44:F44)</f>
        <v>72.41</v>
      </c>
      <c r="G43" s="29">
        <f t="shared" si="0"/>
        <v>69.82642237222757</v>
      </c>
    </row>
    <row r="44" spans="1:7" ht="12.75">
      <c r="A44" s="10" t="s">
        <v>56</v>
      </c>
      <c r="B44" s="10"/>
      <c r="C44" s="11" t="s">
        <v>57</v>
      </c>
      <c r="D44" s="19">
        <v>415</v>
      </c>
      <c r="E44" s="31">
        <v>103.7</v>
      </c>
      <c r="F44" s="31">
        <v>72.41</v>
      </c>
      <c r="G44" s="29">
        <f t="shared" si="0"/>
        <v>69.82642237222757</v>
      </c>
    </row>
    <row r="45" spans="1:7" s="9" customFormat="1" ht="12.75" customHeight="1" hidden="1">
      <c r="A45" s="13" t="s">
        <v>58</v>
      </c>
      <c r="B45" s="8">
        <v>1000</v>
      </c>
      <c r="C45" s="8"/>
      <c r="D45" s="18">
        <f>SUM(D46:D46)</f>
        <v>0</v>
      </c>
      <c r="E45" s="32"/>
      <c r="F45" s="32"/>
      <c r="G45" s="29" t="e">
        <f t="shared" si="0"/>
        <v>#DIV/0!</v>
      </c>
    </row>
    <row r="46" spans="1:7" ht="14.25" customHeight="1" hidden="1">
      <c r="A46" s="10" t="s">
        <v>59</v>
      </c>
      <c r="B46" s="10"/>
      <c r="C46" s="11" t="s">
        <v>73</v>
      </c>
      <c r="D46" s="19"/>
      <c r="E46" s="31"/>
      <c r="F46" s="31"/>
      <c r="G46" s="29" t="e">
        <f t="shared" si="0"/>
        <v>#DIV/0!</v>
      </c>
    </row>
    <row r="47" spans="1:7" ht="14.25" customHeight="1">
      <c r="A47" s="13" t="s">
        <v>74</v>
      </c>
      <c r="B47" s="7">
        <v>1100</v>
      </c>
      <c r="C47" s="11"/>
      <c r="D47" s="18">
        <f>D48</f>
        <v>5627.45</v>
      </c>
      <c r="E47" s="18">
        <f>E48</f>
        <v>1392.1</v>
      </c>
      <c r="F47" s="18">
        <f>F48</f>
        <v>1392.1</v>
      </c>
      <c r="G47" s="29">
        <f t="shared" si="0"/>
        <v>100</v>
      </c>
    </row>
    <row r="48" spans="1:7" ht="25.5">
      <c r="A48" s="10" t="s">
        <v>75</v>
      </c>
      <c r="B48" s="10"/>
      <c r="C48" s="11" t="s">
        <v>76</v>
      </c>
      <c r="D48" s="19">
        <v>5627.45</v>
      </c>
      <c r="E48" s="31">
        <v>1392.1</v>
      </c>
      <c r="F48" s="31">
        <v>1392.1</v>
      </c>
      <c r="G48" s="29">
        <f t="shared" si="0"/>
        <v>100</v>
      </c>
    </row>
    <row r="49" spans="1:7" s="9" customFormat="1" ht="12.75" customHeight="1">
      <c r="A49" s="13" t="s">
        <v>60</v>
      </c>
      <c r="B49" s="13"/>
      <c r="C49" s="7"/>
      <c r="D49" s="18">
        <f>SUM(D13+D20+D22+D25+D32+D36+D38+D43+D45+D47)</f>
        <v>18049.6</v>
      </c>
      <c r="E49" s="18">
        <f>SUM(E13+E20+E22+E25+E32+E36+E38+E43+E45+E47)</f>
        <v>4498.799999999999</v>
      </c>
      <c r="F49" s="18">
        <f>SUM(F13+F20+F22+F25+F32+F36+F38+F43+F45+F47)</f>
        <v>3225.77</v>
      </c>
      <c r="G49" s="29">
        <f t="shared" si="0"/>
        <v>71.70289855072465</v>
      </c>
    </row>
  </sheetData>
  <mergeCells count="12">
    <mergeCell ref="E10:E12"/>
    <mergeCell ref="F10:F12"/>
    <mergeCell ref="A8:G8"/>
    <mergeCell ref="G10:G12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5">
      <selection activeCell="A1" sqref="A1:IV16384"/>
    </sheetView>
  </sheetViews>
  <sheetFormatPr defaultColWidth="9.00390625" defaultRowHeight="12.75"/>
  <cols>
    <col min="1" max="1" width="36.125" style="1" customWidth="1"/>
    <col min="2" max="2" width="7.125" style="1" customWidth="1"/>
    <col min="3" max="3" width="9.625" style="2" customWidth="1"/>
    <col min="4" max="4" width="10.75390625" style="1" customWidth="1"/>
    <col min="5" max="5" width="11.00390625" style="1" customWidth="1"/>
    <col min="6" max="6" width="10.875" style="1" customWidth="1"/>
    <col min="7" max="7" width="11.00390625" style="1" customWidth="1"/>
    <col min="8" max="16384" width="9.125" style="1" customWidth="1"/>
  </cols>
  <sheetData>
    <row r="1" spans="3:4" ht="12.75">
      <c r="C1" s="39" t="s">
        <v>63</v>
      </c>
      <c r="D1" s="39"/>
    </row>
    <row r="2" spans="3:4" ht="12.75">
      <c r="C2" s="3" t="s">
        <v>61</v>
      </c>
      <c r="D2" s="3"/>
    </row>
    <row r="3" spans="1:3" ht="12.75" customHeight="1">
      <c r="A3" s="3"/>
      <c r="B3" s="3" t="s">
        <v>82</v>
      </c>
      <c r="C3" s="3"/>
    </row>
    <row r="4" spans="1:4" ht="12.75" customHeight="1">
      <c r="A4" s="3"/>
      <c r="B4" s="3"/>
      <c r="C4" s="39" t="s">
        <v>100</v>
      </c>
      <c r="D4" s="39"/>
    </row>
    <row r="5" spans="1:4" ht="12.75" customHeight="1">
      <c r="A5" s="3"/>
      <c r="B5" s="3"/>
      <c r="C5" s="4"/>
      <c r="D5" s="4"/>
    </row>
    <row r="6" spans="1:4" ht="18" customHeight="1">
      <c r="A6" s="40" t="s">
        <v>64</v>
      </c>
      <c r="B6" s="40"/>
      <c r="C6" s="40"/>
      <c r="D6" s="40"/>
    </row>
    <row r="7" spans="1:4" ht="12.75" customHeight="1">
      <c r="A7" s="40" t="s">
        <v>66</v>
      </c>
      <c r="B7" s="40"/>
      <c r="C7" s="40"/>
      <c r="D7" s="40"/>
    </row>
    <row r="8" spans="1:7" ht="12.75" customHeight="1">
      <c r="A8" s="41" t="s">
        <v>77</v>
      </c>
      <c r="B8" s="41"/>
      <c r="C8" s="41"/>
      <c r="D8" s="41"/>
      <c r="E8" s="41"/>
      <c r="F8" s="41"/>
      <c r="G8" s="41"/>
    </row>
    <row r="9" spans="1:2" ht="5.25" customHeight="1">
      <c r="A9" s="5"/>
      <c r="B9" s="5"/>
    </row>
    <row r="10" spans="1:7" ht="21" customHeight="1">
      <c r="A10" s="36" t="s">
        <v>0</v>
      </c>
      <c r="B10" s="36" t="s">
        <v>1</v>
      </c>
      <c r="C10" s="36" t="s">
        <v>2</v>
      </c>
      <c r="D10" s="36" t="s">
        <v>78</v>
      </c>
      <c r="E10" s="36" t="s">
        <v>97</v>
      </c>
      <c r="F10" s="36" t="s">
        <v>98</v>
      </c>
      <c r="G10" s="42" t="s">
        <v>99</v>
      </c>
    </row>
    <row r="11" spans="1:7" ht="16.5" customHeight="1">
      <c r="A11" s="37"/>
      <c r="B11" s="37"/>
      <c r="C11" s="37"/>
      <c r="D11" s="37"/>
      <c r="E11" s="37"/>
      <c r="F11" s="37"/>
      <c r="G11" s="43"/>
    </row>
    <row r="12" spans="1:7" ht="30.75" customHeight="1">
      <c r="A12" s="38"/>
      <c r="B12" s="38"/>
      <c r="C12" s="38"/>
      <c r="D12" s="38"/>
      <c r="E12" s="38"/>
      <c r="F12" s="38"/>
      <c r="G12" s="44"/>
    </row>
    <row r="13" spans="1:7" s="9" customFormat="1" ht="12.75" customHeight="1">
      <c r="A13" s="7" t="s">
        <v>3</v>
      </c>
      <c r="B13" s="8" t="s">
        <v>4</v>
      </c>
      <c r="C13" s="8"/>
      <c r="D13" s="18">
        <f>SUM(D14:D19)</f>
        <v>5225.949999999999</v>
      </c>
      <c r="E13" s="18">
        <f>SUM(E14:E19)</f>
        <v>2624.3</v>
      </c>
      <c r="F13" s="18">
        <f>SUM(F14:F19)</f>
        <v>1926.7000000000003</v>
      </c>
      <c r="G13" s="29">
        <f aca="true" t="shared" si="0" ref="G13:G49">F13/E13*100</f>
        <v>73.4176732843044</v>
      </c>
    </row>
    <row r="14" spans="1:7" s="9" customFormat="1" ht="38.25">
      <c r="A14" s="10" t="s">
        <v>79</v>
      </c>
      <c r="B14" s="10"/>
      <c r="C14" s="11" t="s">
        <v>80</v>
      </c>
      <c r="D14" s="19">
        <v>299.9</v>
      </c>
      <c r="E14" s="30">
        <v>150</v>
      </c>
      <c r="F14" s="30">
        <v>124.94</v>
      </c>
      <c r="G14" s="29">
        <f t="shared" si="0"/>
        <v>83.29333333333334</v>
      </c>
    </row>
    <row r="15" spans="1:7" ht="25.5">
      <c r="A15" s="10" t="s">
        <v>5</v>
      </c>
      <c r="B15" s="10"/>
      <c r="C15" s="11" t="s">
        <v>6</v>
      </c>
      <c r="D15" s="19">
        <v>4302.65</v>
      </c>
      <c r="E15" s="31">
        <v>2153.4</v>
      </c>
      <c r="F15" s="31">
        <v>1711.63</v>
      </c>
      <c r="G15" s="29">
        <f t="shared" si="0"/>
        <v>79.48500046438191</v>
      </c>
    </row>
    <row r="16" spans="1:7" ht="15" customHeight="1" hidden="1">
      <c r="A16" s="10" t="s">
        <v>7</v>
      </c>
      <c r="B16" s="10"/>
      <c r="C16" s="11" t="s">
        <v>8</v>
      </c>
      <c r="D16" s="19">
        <v>0</v>
      </c>
      <c r="E16" s="31"/>
      <c r="F16" s="31"/>
      <c r="G16" s="29" t="e">
        <f t="shared" si="0"/>
        <v>#DIV/0!</v>
      </c>
    </row>
    <row r="17" spans="1:7" ht="27.75" customHeight="1" hidden="1">
      <c r="A17" s="10" t="s">
        <v>67</v>
      </c>
      <c r="B17" s="17"/>
      <c r="C17" s="15" t="s">
        <v>68</v>
      </c>
      <c r="D17" s="20"/>
      <c r="E17" s="31"/>
      <c r="F17" s="31"/>
      <c r="G17" s="29" t="e">
        <f t="shared" si="0"/>
        <v>#DIV/0!</v>
      </c>
    </row>
    <row r="18" spans="1:7" ht="12.75">
      <c r="A18" s="14" t="s">
        <v>9</v>
      </c>
      <c r="B18" s="14"/>
      <c r="C18" s="15" t="s">
        <v>10</v>
      </c>
      <c r="D18" s="20">
        <v>397.9</v>
      </c>
      <c r="E18" s="31">
        <v>180.4</v>
      </c>
      <c r="F18" s="31"/>
      <c r="G18" s="29">
        <f t="shared" si="0"/>
        <v>0</v>
      </c>
    </row>
    <row r="19" spans="1:7" ht="12.75">
      <c r="A19" s="10" t="s">
        <v>11</v>
      </c>
      <c r="B19" s="10"/>
      <c r="C19" s="11" t="s">
        <v>12</v>
      </c>
      <c r="D19" s="19">
        <v>225.5</v>
      </c>
      <c r="E19" s="31">
        <v>140.5</v>
      </c>
      <c r="F19" s="31">
        <v>90.13</v>
      </c>
      <c r="G19" s="29">
        <f t="shared" si="0"/>
        <v>64.1494661921708</v>
      </c>
    </row>
    <row r="20" spans="1:7" ht="12.75" customHeight="1">
      <c r="A20" s="13" t="s">
        <v>69</v>
      </c>
      <c r="B20" s="8" t="s">
        <v>70</v>
      </c>
      <c r="C20" s="11"/>
      <c r="D20" s="18">
        <f>D21</f>
        <v>149.3</v>
      </c>
      <c r="E20" s="18">
        <f>E21</f>
        <v>74.6</v>
      </c>
      <c r="F20" s="18">
        <f>F21</f>
        <v>74.6</v>
      </c>
      <c r="G20" s="29">
        <f t="shared" si="0"/>
        <v>100</v>
      </c>
    </row>
    <row r="21" spans="1:7" ht="25.5">
      <c r="A21" s="10" t="s">
        <v>71</v>
      </c>
      <c r="B21" s="10"/>
      <c r="C21" s="11" t="s">
        <v>72</v>
      </c>
      <c r="D21" s="19">
        <v>149.3</v>
      </c>
      <c r="E21" s="31">
        <v>74.6</v>
      </c>
      <c r="F21" s="31">
        <v>74.6</v>
      </c>
      <c r="G21" s="29">
        <f t="shared" si="0"/>
        <v>100</v>
      </c>
    </row>
    <row r="22" spans="1:7" s="9" customFormat="1" ht="25.5" customHeight="1" hidden="1">
      <c r="A22" s="13" t="s">
        <v>13</v>
      </c>
      <c r="B22" s="8" t="s">
        <v>14</v>
      </c>
      <c r="C22" s="8"/>
      <c r="D22" s="18">
        <f>SUM(D23:D24)</f>
        <v>0</v>
      </c>
      <c r="E22" s="32"/>
      <c r="F22" s="32"/>
      <c r="G22" s="29" t="e">
        <f t="shared" si="0"/>
        <v>#DIV/0!</v>
      </c>
    </row>
    <row r="23" spans="1:7" ht="36.75" customHeight="1" hidden="1">
      <c r="A23" s="10" t="s">
        <v>15</v>
      </c>
      <c r="B23" s="10"/>
      <c r="C23" s="11" t="s">
        <v>16</v>
      </c>
      <c r="D23" s="19"/>
      <c r="E23" s="31"/>
      <c r="F23" s="31"/>
      <c r="G23" s="29" t="e">
        <f t="shared" si="0"/>
        <v>#DIV/0!</v>
      </c>
    </row>
    <row r="24" spans="1:7" ht="12.75" customHeight="1" hidden="1">
      <c r="A24" s="10" t="s">
        <v>17</v>
      </c>
      <c r="B24" s="10"/>
      <c r="C24" s="11" t="s">
        <v>18</v>
      </c>
      <c r="D24" s="19"/>
      <c r="E24" s="31"/>
      <c r="F24" s="31"/>
      <c r="G24" s="29" t="e">
        <f t="shared" si="0"/>
        <v>#DIV/0!</v>
      </c>
    </row>
    <row r="25" spans="1:7" s="9" customFormat="1" ht="12.75" customHeight="1">
      <c r="A25" s="13" t="s">
        <v>19</v>
      </c>
      <c r="B25" s="8" t="s">
        <v>20</v>
      </c>
      <c r="C25" s="8"/>
      <c r="D25" s="18">
        <f>SUM(D26:D31)</f>
        <v>148</v>
      </c>
      <c r="E25" s="18">
        <f>SUM(E26:E31)</f>
        <v>74</v>
      </c>
      <c r="F25" s="18">
        <f>SUM(F26:F31)</f>
        <v>53.400000000000006</v>
      </c>
      <c r="G25" s="29">
        <f t="shared" si="0"/>
        <v>72.16216216216218</v>
      </c>
    </row>
    <row r="26" spans="1:7" ht="12.75">
      <c r="A26" s="10" t="s">
        <v>21</v>
      </c>
      <c r="B26" s="10"/>
      <c r="C26" s="11" t="s">
        <v>22</v>
      </c>
      <c r="D26" s="19">
        <v>38</v>
      </c>
      <c r="E26" s="31">
        <v>19</v>
      </c>
      <c r="F26" s="31">
        <v>2.81</v>
      </c>
      <c r="G26" s="29">
        <f t="shared" si="0"/>
        <v>14.789473684210527</v>
      </c>
    </row>
    <row r="27" spans="1:7" ht="12.75" customHeight="1" hidden="1">
      <c r="A27" s="10" t="s">
        <v>23</v>
      </c>
      <c r="B27" s="10"/>
      <c r="C27" s="11" t="s">
        <v>24</v>
      </c>
      <c r="D27" s="19">
        <v>0</v>
      </c>
      <c r="E27" s="31"/>
      <c r="F27" s="31"/>
      <c r="G27" s="29" t="e">
        <f t="shared" si="0"/>
        <v>#DIV/0!</v>
      </c>
    </row>
    <row r="28" spans="1:7" ht="12.75" customHeight="1" hidden="1">
      <c r="A28" s="10" t="s">
        <v>25</v>
      </c>
      <c r="B28" s="10"/>
      <c r="C28" s="11" t="s">
        <v>26</v>
      </c>
      <c r="D28" s="19">
        <v>0</v>
      </c>
      <c r="E28" s="31"/>
      <c r="F28" s="31"/>
      <c r="G28" s="29" t="e">
        <f t="shared" si="0"/>
        <v>#DIV/0!</v>
      </c>
    </row>
    <row r="29" spans="1:7" ht="12.75" customHeight="1" hidden="1">
      <c r="A29" s="10" t="s">
        <v>27</v>
      </c>
      <c r="B29" s="10"/>
      <c r="C29" s="11" t="s">
        <v>28</v>
      </c>
      <c r="D29" s="19">
        <v>0</v>
      </c>
      <c r="E29" s="31"/>
      <c r="F29" s="31"/>
      <c r="G29" s="29" t="e">
        <f t="shared" si="0"/>
        <v>#DIV/0!</v>
      </c>
    </row>
    <row r="30" spans="1:7" ht="12.75">
      <c r="A30" s="10" t="s">
        <v>29</v>
      </c>
      <c r="B30" s="10"/>
      <c r="C30" s="11" t="s">
        <v>30</v>
      </c>
      <c r="D30" s="19">
        <v>110</v>
      </c>
      <c r="E30" s="31">
        <v>55</v>
      </c>
      <c r="F30" s="31">
        <v>50.59</v>
      </c>
      <c r="G30" s="29">
        <f t="shared" si="0"/>
        <v>91.98181818181818</v>
      </c>
    </row>
    <row r="31" spans="1:7" ht="15" customHeight="1" hidden="1">
      <c r="A31" s="10" t="s">
        <v>31</v>
      </c>
      <c r="B31" s="10"/>
      <c r="C31" s="11" t="s">
        <v>32</v>
      </c>
      <c r="D31" s="19">
        <v>0</v>
      </c>
      <c r="E31" s="31"/>
      <c r="F31" s="31"/>
      <c r="G31" s="29" t="e">
        <f t="shared" si="0"/>
        <v>#DIV/0!</v>
      </c>
    </row>
    <row r="32" spans="1:7" s="9" customFormat="1" ht="12" customHeight="1">
      <c r="A32" s="13" t="s">
        <v>33</v>
      </c>
      <c r="B32" s="8" t="s">
        <v>34</v>
      </c>
      <c r="C32" s="8"/>
      <c r="D32" s="18">
        <f>SUM(D33:D35)</f>
        <v>1756.3</v>
      </c>
      <c r="E32" s="18">
        <f>SUM(E33:E35)</f>
        <v>1233.1</v>
      </c>
      <c r="F32" s="18">
        <f>SUM(F33:F35)</f>
        <v>691.33</v>
      </c>
      <c r="G32" s="29">
        <f t="shared" si="0"/>
        <v>56.064390560376296</v>
      </c>
    </row>
    <row r="33" spans="1:7" s="12" customFormat="1" ht="12.75" hidden="1">
      <c r="A33" s="10" t="s">
        <v>62</v>
      </c>
      <c r="B33" s="10"/>
      <c r="C33" s="11" t="s">
        <v>35</v>
      </c>
      <c r="D33" s="19"/>
      <c r="E33" s="33"/>
      <c r="F33" s="33">
        <v>0</v>
      </c>
      <c r="G33" s="29" t="e">
        <f t="shared" si="0"/>
        <v>#DIV/0!</v>
      </c>
    </row>
    <row r="34" spans="1:7" ht="12" customHeight="1">
      <c r="A34" s="10" t="s">
        <v>36</v>
      </c>
      <c r="B34" s="10"/>
      <c r="C34" s="11" t="s">
        <v>37</v>
      </c>
      <c r="D34" s="19">
        <v>1756.3</v>
      </c>
      <c r="E34" s="31">
        <v>1233.1</v>
      </c>
      <c r="F34" s="31">
        <v>691.33</v>
      </c>
      <c r="G34" s="29">
        <f t="shared" si="0"/>
        <v>56.064390560376296</v>
      </c>
    </row>
    <row r="35" spans="1:7" ht="27" customHeight="1" hidden="1">
      <c r="A35" s="10" t="s">
        <v>38</v>
      </c>
      <c r="B35" s="10"/>
      <c r="C35" s="11" t="s">
        <v>39</v>
      </c>
      <c r="D35" s="19" t="s">
        <v>81</v>
      </c>
      <c r="E35" s="31"/>
      <c r="F35" s="31"/>
      <c r="G35" s="29" t="e">
        <f t="shared" si="0"/>
        <v>#DIV/0!</v>
      </c>
    </row>
    <row r="36" spans="1:7" s="9" customFormat="1" ht="12.75" customHeight="1">
      <c r="A36" s="13" t="s">
        <v>40</v>
      </c>
      <c r="B36" s="8" t="s">
        <v>41</v>
      </c>
      <c r="C36" s="8"/>
      <c r="D36" s="18">
        <f>SUM(D37:D37)</f>
        <v>4.6</v>
      </c>
      <c r="E36" s="18">
        <f>SUM(E37:E37)</f>
        <v>4.6</v>
      </c>
      <c r="F36" s="18">
        <f>SUM(F37:F37)</f>
        <v>4.6</v>
      </c>
      <c r="G36" s="29">
        <f t="shared" si="0"/>
        <v>100</v>
      </c>
    </row>
    <row r="37" spans="1:7" ht="12.75" customHeight="1">
      <c r="A37" s="10" t="s">
        <v>42</v>
      </c>
      <c r="B37" s="10"/>
      <c r="C37" s="11" t="s">
        <v>43</v>
      </c>
      <c r="D37" s="19">
        <v>4.6</v>
      </c>
      <c r="E37" s="31">
        <v>4.6</v>
      </c>
      <c r="F37" s="31">
        <v>4.6</v>
      </c>
      <c r="G37" s="29">
        <f t="shared" si="0"/>
        <v>100</v>
      </c>
    </row>
    <row r="38" spans="1:7" s="9" customFormat="1" ht="28.5" customHeight="1">
      <c r="A38" s="13" t="s">
        <v>44</v>
      </c>
      <c r="B38" s="8" t="s">
        <v>45</v>
      </c>
      <c r="C38" s="8"/>
      <c r="D38" s="18">
        <f>SUM(D39:D42)</f>
        <v>3846</v>
      </c>
      <c r="E38" s="18">
        <f>SUM(E39:E42)</f>
        <v>2497.5</v>
      </c>
      <c r="F38" s="18">
        <f>SUM(F39:F42)</f>
        <v>1911.75</v>
      </c>
      <c r="G38" s="29">
        <f t="shared" si="0"/>
        <v>76.54654654654655</v>
      </c>
    </row>
    <row r="39" spans="1:7" ht="12.75">
      <c r="A39" s="10" t="s">
        <v>46</v>
      </c>
      <c r="B39" s="10"/>
      <c r="C39" s="11" t="s">
        <v>47</v>
      </c>
      <c r="D39" s="19">
        <v>3846</v>
      </c>
      <c r="E39" s="31">
        <v>2497.5</v>
      </c>
      <c r="F39" s="31">
        <v>1911.75</v>
      </c>
      <c r="G39" s="29">
        <f t="shared" si="0"/>
        <v>76.54654654654655</v>
      </c>
    </row>
    <row r="40" spans="1:7" ht="12.75" customHeight="1" hidden="1">
      <c r="A40" s="10" t="s">
        <v>48</v>
      </c>
      <c r="B40" s="10"/>
      <c r="C40" s="11" t="s">
        <v>49</v>
      </c>
      <c r="D40" s="19">
        <v>0</v>
      </c>
      <c r="E40" s="31">
        <v>0</v>
      </c>
      <c r="F40" s="31">
        <v>0</v>
      </c>
      <c r="G40" s="29" t="e">
        <f t="shared" si="0"/>
        <v>#DIV/0!</v>
      </c>
    </row>
    <row r="41" spans="1:7" ht="12.75" customHeight="1" hidden="1">
      <c r="A41" s="10" t="s">
        <v>50</v>
      </c>
      <c r="B41" s="10"/>
      <c r="C41" s="11" t="s">
        <v>51</v>
      </c>
      <c r="D41" s="19">
        <v>0</v>
      </c>
      <c r="E41" s="31">
        <v>0</v>
      </c>
      <c r="F41" s="31">
        <v>0</v>
      </c>
      <c r="G41" s="29" t="e">
        <f t="shared" si="0"/>
        <v>#DIV/0!</v>
      </c>
    </row>
    <row r="42" spans="1:7" ht="25.5" customHeight="1" hidden="1">
      <c r="A42" s="10" t="s">
        <v>52</v>
      </c>
      <c r="B42" s="10"/>
      <c r="C42" s="11" t="s">
        <v>53</v>
      </c>
      <c r="D42" s="19">
        <v>0</v>
      </c>
      <c r="E42" s="31">
        <v>0</v>
      </c>
      <c r="F42" s="31">
        <v>0</v>
      </c>
      <c r="G42" s="29" t="e">
        <f t="shared" si="0"/>
        <v>#DIV/0!</v>
      </c>
    </row>
    <row r="43" spans="1:7" s="9" customFormat="1" ht="12.75" customHeight="1">
      <c r="A43" s="13" t="s">
        <v>54</v>
      </c>
      <c r="B43" s="8" t="s">
        <v>55</v>
      </c>
      <c r="C43" s="8"/>
      <c r="D43" s="18">
        <f>SUM(D44:D44)</f>
        <v>415</v>
      </c>
      <c r="E43" s="18">
        <f>SUM(E44:E44)</f>
        <v>207.5</v>
      </c>
      <c r="F43" s="18">
        <f>SUM(F44:F44)</f>
        <v>175.47</v>
      </c>
      <c r="G43" s="29">
        <f t="shared" si="0"/>
        <v>84.56385542168675</v>
      </c>
    </row>
    <row r="44" spans="1:7" ht="12.75">
      <c r="A44" s="10" t="s">
        <v>56</v>
      </c>
      <c r="B44" s="10"/>
      <c r="C44" s="11" t="s">
        <v>57</v>
      </c>
      <c r="D44" s="19">
        <v>415</v>
      </c>
      <c r="E44" s="31">
        <v>207.5</v>
      </c>
      <c r="F44" s="31">
        <v>175.47</v>
      </c>
      <c r="G44" s="29">
        <f t="shared" si="0"/>
        <v>84.56385542168675</v>
      </c>
    </row>
    <row r="45" spans="1:7" s="9" customFormat="1" ht="12.75" customHeight="1" hidden="1">
      <c r="A45" s="13" t="s">
        <v>58</v>
      </c>
      <c r="B45" s="8">
        <v>1000</v>
      </c>
      <c r="C45" s="8"/>
      <c r="D45" s="18">
        <f>SUM(D46:D46)</f>
        <v>0</v>
      </c>
      <c r="E45" s="32"/>
      <c r="F45" s="32"/>
      <c r="G45" s="29" t="e">
        <f t="shared" si="0"/>
        <v>#DIV/0!</v>
      </c>
    </row>
    <row r="46" spans="1:7" ht="14.25" customHeight="1" hidden="1">
      <c r="A46" s="10" t="s">
        <v>59</v>
      </c>
      <c r="B46" s="10"/>
      <c r="C46" s="11" t="s">
        <v>73</v>
      </c>
      <c r="D46" s="19"/>
      <c r="E46" s="31"/>
      <c r="F46" s="31"/>
      <c r="G46" s="29" t="e">
        <f t="shared" si="0"/>
        <v>#DIV/0!</v>
      </c>
    </row>
    <row r="47" spans="1:7" ht="14.25" customHeight="1">
      <c r="A47" s="13" t="s">
        <v>74</v>
      </c>
      <c r="B47" s="7">
        <v>1100</v>
      </c>
      <c r="C47" s="11"/>
      <c r="D47" s="18">
        <f>D48</f>
        <v>3115.15</v>
      </c>
      <c r="E47" s="18">
        <f>E48</f>
        <v>3048.8</v>
      </c>
      <c r="F47" s="18">
        <f>F48</f>
        <v>3048.8</v>
      </c>
      <c r="G47" s="29">
        <f t="shared" si="0"/>
        <v>100</v>
      </c>
    </row>
    <row r="48" spans="1:7" ht="25.5">
      <c r="A48" s="10" t="s">
        <v>75</v>
      </c>
      <c r="B48" s="10"/>
      <c r="C48" s="11" t="s">
        <v>76</v>
      </c>
      <c r="D48" s="19">
        <v>3115.15</v>
      </c>
      <c r="E48" s="31">
        <v>3048.8</v>
      </c>
      <c r="F48" s="31">
        <v>3048.8</v>
      </c>
      <c r="G48" s="29">
        <f t="shared" si="0"/>
        <v>100</v>
      </c>
    </row>
    <row r="49" spans="1:7" s="9" customFormat="1" ht="12.75" customHeight="1">
      <c r="A49" s="13" t="s">
        <v>60</v>
      </c>
      <c r="B49" s="13"/>
      <c r="C49" s="7"/>
      <c r="D49" s="18">
        <f>SUM(D13+D20+D22+D25+D32+D36+D38+D43+D45+D47)</f>
        <v>14660.3</v>
      </c>
      <c r="E49" s="18">
        <f>SUM(E13+E20+E22+E25+E32+E36+E38+E43+E45+E47)</f>
        <v>9764.400000000001</v>
      </c>
      <c r="F49" s="18">
        <f>SUM(F13+F20+F22+F25+F32+F36+F38+F43+F45+F47)</f>
        <v>7886.650000000001</v>
      </c>
      <c r="G49" s="29">
        <f t="shared" si="0"/>
        <v>80.76942771701282</v>
      </c>
    </row>
  </sheetData>
  <mergeCells count="12">
    <mergeCell ref="C1:D1"/>
    <mergeCell ref="C4:D4"/>
    <mergeCell ref="A6:D6"/>
    <mergeCell ref="A7:D7"/>
    <mergeCell ref="A8:G8"/>
    <mergeCell ref="A10:A12"/>
    <mergeCell ref="B10:B12"/>
    <mergeCell ref="C10:C12"/>
    <mergeCell ref="D10:D12"/>
    <mergeCell ref="E10:E12"/>
    <mergeCell ref="F10:F12"/>
    <mergeCell ref="G10:G12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36.125" style="1" customWidth="1"/>
    <col min="2" max="2" width="7.125" style="1" customWidth="1"/>
    <col min="3" max="3" width="9.625" style="2" customWidth="1"/>
    <col min="4" max="4" width="11.75390625" style="1" customWidth="1"/>
    <col min="5" max="5" width="11.00390625" style="1" customWidth="1"/>
    <col min="6" max="6" width="10.875" style="1" customWidth="1"/>
    <col min="7" max="7" width="11.00390625" style="1" customWidth="1"/>
    <col min="8" max="16384" width="9.125" style="1" customWidth="1"/>
  </cols>
  <sheetData>
    <row r="1" spans="2:5" ht="12.75">
      <c r="B1" s="45" t="s">
        <v>63</v>
      </c>
      <c r="C1" s="45"/>
      <c r="D1" s="45"/>
      <c r="E1" s="45"/>
    </row>
    <row r="2" spans="2:5" ht="12.75">
      <c r="B2" s="45" t="s">
        <v>61</v>
      </c>
      <c r="C2" s="45"/>
      <c r="D2" s="45"/>
      <c r="E2" s="45"/>
    </row>
    <row r="3" spans="1:3" ht="12.75" customHeight="1">
      <c r="A3" s="3"/>
      <c r="B3" s="3" t="s">
        <v>82</v>
      </c>
      <c r="C3" s="3"/>
    </row>
    <row r="4" spans="1:5" ht="12.75" customHeight="1">
      <c r="A4" s="3"/>
      <c r="B4" s="45" t="s">
        <v>106</v>
      </c>
      <c r="C4" s="45"/>
      <c r="D4" s="45"/>
      <c r="E4" s="45"/>
    </row>
    <row r="5" spans="1:4" ht="12.75" customHeight="1">
      <c r="A5" s="3"/>
      <c r="B5" s="3"/>
      <c r="C5" s="4"/>
      <c r="D5" s="4"/>
    </row>
    <row r="6" spans="1:4" ht="18" customHeight="1">
      <c r="A6" s="40" t="s">
        <v>64</v>
      </c>
      <c r="B6" s="40"/>
      <c r="C6" s="40"/>
      <c r="D6" s="40"/>
    </row>
    <row r="7" spans="1:4" ht="12.75" customHeight="1">
      <c r="A7" s="40" t="s">
        <v>66</v>
      </c>
      <c r="B7" s="40"/>
      <c r="C7" s="40"/>
      <c r="D7" s="40"/>
    </row>
    <row r="8" spans="1:7" ht="12.75" customHeight="1">
      <c r="A8" s="41" t="s">
        <v>101</v>
      </c>
      <c r="B8" s="41"/>
      <c r="C8" s="41"/>
      <c r="D8" s="41"/>
      <c r="E8" s="41"/>
      <c r="F8" s="41"/>
      <c r="G8" s="41"/>
    </row>
    <row r="9" spans="1:2" ht="5.25" customHeight="1">
      <c r="A9" s="5"/>
      <c r="B9" s="5"/>
    </row>
    <row r="10" spans="1:7" ht="21" customHeight="1">
      <c r="A10" s="36" t="s">
        <v>0</v>
      </c>
      <c r="B10" s="36" t="s">
        <v>1</v>
      </c>
      <c r="C10" s="36" t="s">
        <v>2</v>
      </c>
      <c r="D10" s="36" t="s">
        <v>105</v>
      </c>
      <c r="E10" s="36" t="s">
        <v>102</v>
      </c>
      <c r="F10" s="36" t="s">
        <v>103</v>
      </c>
      <c r="G10" s="42" t="s">
        <v>104</v>
      </c>
    </row>
    <row r="11" spans="1:7" ht="16.5" customHeight="1">
      <c r="A11" s="37"/>
      <c r="B11" s="37"/>
      <c r="C11" s="37"/>
      <c r="D11" s="37"/>
      <c r="E11" s="37"/>
      <c r="F11" s="37"/>
      <c r="G11" s="43"/>
    </row>
    <row r="12" spans="1:7" ht="30.75" customHeight="1">
      <c r="A12" s="38"/>
      <c r="B12" s="38"/>
      <c r="C12" s="38"/>
      <c r="D12" s="38"/>
      <c r="E12" s="38"/>
      <c r="F12" s="38"/>
      <c r="G12" s="44"/>
    </row>
    <row r="13" spans="1:7" s="9" customFormat="1" ht="12.75" customHeight="1">
      <c r="A13" s="7" t="s">
        <v>3</v>
      </c>
      <c r="B13" s="8" t="s">
        <v>4</v>
      </c>
      <c r="C13" s="8"/>
      <c r="D13" s="18">
        <f>SUM(D14:D19)</f>
        <v>5196.449999999999</v>
      </c>
      <c r="E13" s="18">
        <f>SUM(E14:E19)</f>
        <v>3892.5</v>
      </c>
      <c r="F13" s="18">
        <f>SUM(F14:F19)</f>
        <v>2997.6299999999997</v>
      </c>
      <c r="G13" s="34">
        <f aca="true" t="shared" si="0" ref="G13:G49">F13/E13*100</f>
        <v>77.01040462427746</v>
      </c>
    </row>
    <row r="14" spans="1:7" s="9" customFormat="1" ht="38.25">
      <c r="A14" s="10" t="s">
        <v>79</v>
      </c>
      <c r="B14" s="10"/>
      <c r="C14" s="11" t="s">
        <v>80</v>
      </c>
      <c r="D14" s="19">
        <v>299.9</v>
      </c>
      <c r="E14" s="30">
        <v>225</v>
      </c>
      <c r="F14" s="30">
        <v>203.2</v>
      </c>
      <c r="G14" s="29">
        <f t="shared" si="0"/>
        <v>90.3111111111111</v>
      </c>
    </row>
    <row r="15" spans="1:7" ht="25.5">
      <c r="A15" s="10" t="s">
        <v>5</v>
      </c>
      <c r="B15" s="10"/>
      <c r="C15" s="11" t="s">
        <v>6</v>
      </c>
      <c r="D15" s="19">
        <v>4302.65</v>
      </c>
      <c r="E15" s="31">
        <v>3224.3</v>
      </c>
      <c r="F15" s="31">
        <v>2689.96</v>
      </c>
      <c r="G15" s="29">
        <f t="shared" si="0"/>
        <v>83.42772074558819</v>
      </c>
    </row>
    <row r="16" spans="1:7" ht="15" customHeight="1" hidden="1">
      <c r="A16" s="10" t="s">
        <v>7</v>
      </c>
      <c r="B16" s="10"/>
      <c r="C16" s="11" t="s">
        <v>8</v>
      </c>
      <c r="D16" s="19">
        <v>0</v>
      </c>
      <c r="E16" s="31"/>
      <c r="F16" s="31"/>
      <c r="G16" s="29" t="e">
        <f t="shared" si="0"/>
        <v>#DIV/0!</v>
      </c>
    </row>
    <row r="17" spans="1:7" ht="27.75" customHeight="1" hidden="1">
      <c r="A17" s="10" t="s">
        <v>67</v>
      </c>
      <c r="B17" s="17"/>
      <c r="C17" s="15" t="s">
        <v>68</v>
      </c>
      <c r="D17" s="20"/>
      <c r="E17" s="31"/>
      <c r="F17" s="31"/>
      <c r="G17" s="29" t="e">
        <f t="shared" si="0"/>
        <v>#DIV/0!</v>
      </c>
    </row>
    <row r="18" spans="1:7" ht="12.75">
      <c r="A18" s="14" t="s">
        <v>9</v>
      </c>
      <c r="B18" s="14"/>
      <c r="C18" s="15" t="s">
        <v>10</v>
      </c>
      <c r="D18" s="20">
        <v>368.4</v>
      </c>
      <c r="E18" s="31">
        <v>259.7</v>
      </c>
      <c r="F18" s="31"/>
      <c r="G18" s="29">
        <f t="shared" si="0"/>
        <v>0</v>
      </c>
    </row>
    <row r="19" spans="1:7" ht="12.75">
      <c r="A19" s="10" t="s">
        <v>11</v>
      </c>
      <c r="B19" s="10"/>
      <c r="C19" s="11" t="s">
        <v>12</v>
      </c>
      <c r="D19" s="19">
        <v>225.5</v>
      </c>
      <c r="E19" s="31">
        <v>183.5</v>
      </c>
      <c r="F19" s="31">
        <v>104.47</v>
      </c>
      <c r="G19" s="29">
        <f t="shared" si="0"/>
        <v>56.93188010899183</v>
      </c>
    </row>
    <row r="20" spans="1:7" ht="12.75" customHeight="1">
      <c r="A20" s="13" t="s">
        <v>69</v>
      </c>
      <c r="B20" s="8" t="s">
        <v>70</v>
      </c>
      <c r="C20" s="11"/>
      <c r="D20" s="18">
        <f>D21</f>
        <v>149.3</v>
      </c>
      <c r="E20" s="18">
        <f>E21</f>
        <v>111.9</v>
      </c>
      <c r="F20" s="18">
        <f>F21</f>
        <v>111.9</v>
      </c>
      <c r="G20" s="34">
        <f t="shared" si="0"/>
        <v>100</v>
      </c>
    </row>
    <row r="21" spans="1:7" ht="25.5">
      <c r="A21" s="10" t="s">
        <v>71</v>
      </c>
      <c r="B21" s="10"/>
      <c r="C21" s="11" t="s">
        <v>72</v>
      </c>
      <c r="D21" s="19">
        <v>149.3</v>
      </c>
      <c r="E21" s="31">
        <v>111.9</v>
      </c>
      <c r="F21" s="31">
        <v>111.9</v>
      </c>
      <c r="G21" s="29">
        <f t="shared" si="0"/>
        <v>100</v>
      </c>
    </row>
    <row r="22" spans="1:7" s="9" customFormat="1" ht="25.5" customHeight="1" hidden="1">
      <c r="A22" s="13" t="s">
        <v>13</v>
      </c>
      <c r="B22" s="8" t="s">
        <v>14</v>
      </c>
      <c r="C22" s="8"/>
      <c r="D22" s="18">
        <f>SUM(D23:D24)</f>
        <v>0</v>
      </c>
      <c r="E22" s="32"/>
      <c r="F22" s="32"/>
      <c r="G22" s="29" t="e">
        <f t="shared" si="0"/>
        <v>#DIV/0!</v>
      </c>
    </row>
    <row r="23" spans="1:7" ht="36.75" customHeight="1" hidden="1">
      <c r="A23" s="10" t="s">
        <v>15</v>
      </c>
      <c r="B23" s="10"/>
      <c r="C23" s="11" t="s">
        <v>16</v>
      </c>
      <c r="D23" s="19"/>
      <c r="E23" s="31"/>
      <c r="F23" s="31"/>
      <c r="G23" s="29" t="e">
        <f t="shared" si="0"/>
        <v>#DIV/0!</v>
      </c>
    </row>
    <row r="24" spans="1:7" ht="12.75" customHeight="1" hidden="1">
      <c r="A24" s="10" t="s">
        <v>17</v>
      </c>
      <c r="B24" s="10"/>
      <c r="C24" s="11" t="s">
        <v>18</v>
      </c>
      <c r="D24" s="19"/>
      <c r="E24" s="31"/>
      <c r="F24" s="31"/>
      <c r="G24" s="29" t="e">
        <f t="shared" si="0"/>
        <v>#DIV/0!</v>
      </c>
    </row>
    <row r="25" spans="1:7" s="9" customFormat="1" ht="12.75" customHeight="1">
      <c r="A25" s="13" t="s">
        <v>19</v>
      </c>
      <c r="B25" s="8" t="s">
        <v>20</v>
      </c>
      <c r="C25" s="8"/>
      <c r="D25" s="18">
        <f>SUM(D26:D31)</f>
        <v>148</v>
      </c>
      <c r="E25" s="18">
        <f>SUM(E26:E31)</f>
        <v>111</v>
      </c>
      <c r="F25" s="18">
        <f>SUM(F26:F31)</f>
        <v>80.69</v>
      </c>
      <c r="G25" s="34">
        <f t="shared" si="0"/>
        <v>72.69369369369369</v>
      </c>
    </row>
    <row r="26" spans="1:7" ht="12.75">
      <c r="A26" s="10" t="s">
        <v>21</v>
      </c>
      <c r="B26" s="10"/>
      <c r="C26" s="11" t="s">
        <v>22</v>
      </c>
      <c r="D26" s="19">
        <v>38</v>
      </c>
      <c r="E26" s="31">
        <v>28.5</v>
      </c>
      <c r="F26" s="31">
        <v>2.81</v>
      </c>
      <c r="G26" s="29">
        <f t="shared" si="0"/>
        <v>9.859649122807019</v>
      </c>
    </row>
    <row r="27" spans="1:7" ht="12.75" customHeight="1" hidden="1">
      <c r="A27" s="10" t="s">
        <v>23</v>
      </c>
      <c r="B27" s="10"/>
      <c r="C27" s="11" t="s">
        <v>24</v>
      </c>
      <c r="D27" s="19">
        <v>0</v>
      </c>
      <c r="E27" s="31"/>
      <c r="F27" s="31"/>
      <c r="G27" s="29" t="e">
        <f t="shared" si="0"/>
        <v>#DIV/0!</v>
      </c>
    </row>
    <row r="28" spans="1:7" ht="12.75" customHeight="1" hidden="1">
      <c r="A28" s="10" t="s">
        <v>25</v>
      </c>
      <c r="B28" s="10"/>
      <c r="C28" s="11" t="s">
        <v>26</v>
      </c>
      <c r="D28" s="19">
        <v>0</v>
      </c>
      <c r="E28" s="31"/>
      <c r="F28" s="31"/>
      <c r="G28" s="29" t="e">
        <f t="shared" si="0"/>
        <v>#DIV/0!</v>
      </c>
    </row>
    <row r="29" spans="1:7" ht="12.75" customHeight="1" hidden="1">
      <c r="A29" s="10" t="s">
        <v>27</v>
      </c>
      <c r="B29" s="10"/>
      <c r="C29" s="11" t="s">
        <v>28</v>
      </c>
      <c r="D29" s="19">
        <v>0</v>
      </c>
      <c r="E29" s="31"/>
      <c r="F29" s="31"/>
      <c r="G29" s="29" t="e">
        <f t="shared" si="0"/>
        <v>#DIV/0!</v>
      </c>
    </row>
    <row r="30" spans="1:7" ht="12.75">
      <c r="A30" s="10" t="s">
        <v>29</v>
      </c>
      <c r="B30" s="10"/>
      <c r="C30" s="11" t="s">
        <v>30</v>
      </c>
      <c r="D30" s="19">
        <v>110</v>
      </c>
      <c r="E30" s="31">
        <v>82.5</v>
      </c>
      <c r="F30" s="31">
        <v>77.88</v>
      </c>
      <c r="G30" s="29">
        <f t="shared" si="0"/>
        <v>94.39999999999999</v>
      </c>
    </row>
    <row r="31" spans="1:7" ht="15" customHeight="1" hidden="1">
      <c r="A31" s="10" t="s">
        <v>31</v>
      </c>
      <c r="B31" s="10"/>
      <c r="C31" s="11" t="s">
        <v>32</v>
      </c>
      <c r="D31" s="19">
        <v>0</v>
      </c>
      <c r="E31" s="31"/>
      <c r="F31" s="31"/>
      <c r="G31" s="29" t="e">
        <f t="shared" si="0"/>
        <v>#DIV/0!</v>
      </c>
    </row>
    <row r="32" spans="1:7" s="9" customFormat="1" ht="12" customHeight="1">
      <c r="A32" s="13" t="s">
        <v>33</v>
      </c>
      <c r="B32" s="8" t="s">
        <v>34</v>
      </c>
      <c r="C32" s="8"/>
      <c r="D32" s="18">
        <f>SUM(D33:D35)</f>
        <v>1806.3</v>
      </c>
      <c r="E32" s="18">
        <f>SUM(E33:E35)</f>
        <v>1512.2</v>
      </c>
      <c r="F32" s="18">
        <f>SUM(F33:F35)</f>
        <v>854.32</v>
      </c>
      <c r="G32" s="34">
        <f t="shared" si="0"/>
        <v>56.49517259621744</v>
      </c>
    </row>
    <row r="33" spans="1:7" s="12" customFormat="1" ht="12.75" hidden="1">
      <c r="A33" s="10" t="s">
        <v>62</v>
      </c>
      <c r="B33" s="10"/>
      <c r="C33" s="11" t="s">
        <v>35</v>
      </c>
      <c r="D33" s="19"/>
      <c r="E33" s="33"/>
      <c r="F33" s="33">
        <v>0</v>
      </c>
      <c r="G33" s="29" t="e">
        <f t="shared" si="0"/>
        <v>#DIV/0!</v>
      </c>
    </row>
    <row r="34" spans="1:7" ht="12" customHeight="1">
      <c r="A34" s="10" t="s">
        <v>36</v>
      </c>
      <c r="B34" s="10"/>
      <c r="C34" s="11" t="s">
        <v>37</v>
      </c>
      <c r="D34" s="19">
        <v>1806.3</v>
      </c>
      <c r="E34" s="31">
        <v>1512.2</v>
      </c>
      <c r="F34" s="31">
        <v>854.32</v>
      </c>
      <c r="G34" s="29">
        <f t="shared" si="0"/>
        <v>56.49517259621744</v>
      </c>
    </row>
    <row r="35" spans="1:7" ht="27" customHeight="1" hidden="1">
      <c r="A35" s="10" t="s">
        <v>38</v>
      </c>
      <c r="B35" s="10"/>
      <c r="C35" s="11" t="s">
        <v>39</v>
      </c>
      <c r="D35" s="19" t="s">
        <v>81</v>
      </c>
      <c r="E35" s="31"/>
      <c r="F35" s="31"/>
      <c r="G35" s="29" t="e">
        <f t="shared" si="0"/>
        <v>#DIV/0!</v>
      </c>
    </row>
    <row r="36" spans="1:7" s="9" customFormat="1" ht="12.75" customHeight="1">
      <c r="A36" s="13" t="s">
        <v>40</v>
      </c>
      <c r="B36" s="8" t="s">
        <v>41</v>
      </c>
      <c r="C36" s="8"/>
      <c r="D36" s="18">
        <f>SUM(D37:D37)</f>
        <v>4.6</v>
      </c>
      <c r="E36" s="18">
        <f>SUM(E37:E37)</f>
        <v>4.6</v>
      </c>
      <c r="F36" s="18">
        <f>SUM(F37:F37)</f>
        <v>4.6</v>
      </c>
      <c r="G36" s="34">
        <f t="shared" si="0"/>
        <v>100</v>
      </c>
    </row>
    <row r="37" spans="1:7" ht="12.75" customHeight="1">
      <c r="A37" s="10" t="s">
        <v>42</v>
      </c>
      <c r="B37" s="10"/>
      <c r="C37" s="11" t="s">
        <v>43</v>
      </c>
      <c r="D37" s="19">
        <v>4.6</v>
      </c>
      <c r="E37" s="31">
        <v>4.6</v>
      </c>
      <c r="F37" s="31">
        <v>4.6</v>
      </c>
      <c r="G37" s="29">
        <f t="shared" si="0"/>
        <v>100</v>
      </c>
    </row>
    <row r="38" spans="1:7" s="9" customFormat="1" ht="28.5" customHeight="1">
      <c r="A38" s="13" t="s">
        <v>44</v>
      </c>
      <c r="B38" s="8" t="s">
        <v>45</v>
      </c>
      <c r="C38" s="8"/>
      <c r="D38" s="18">
        <f>SUM(D39:D42)</f>
        <v>6875.5</v>
      </c>
      <c r="E38" s="18">
        <f>SUM(E39:E42)</f>
        <v>4110.7</v>
      </c>
      <c r="F38" s="18">
        <f>SUM(F39:F42)</f>
        <v>2777.84</v>
      </c>
      <c r="G38" s="34">
        <f t="shared" si="0"/>
        <v>67.57583866494758</v>
      </c>
    </row>
    <row r="39" spans="1:7" ht="12.75">
      <c r="A39" s="10" t="s">
        <v>46</v>
      </c>
      <c r="B39" s="10"/>
      <c r="C39" s="11" t="s">
        <v>47</v>
      </c>
      <c r="D39" s="19">
        <v>6875.5</v>
      </c>
      <c r="E39" s="31">
        <v>4110.7</v>
      </c>
      <c r="F39" s="31">
        <v>2777.84</v>
      </c>
      <c r="G39" s="29">
        <f t="shared" si="0"/>
        <v>67.57583866494758</v>
      </c>
    </row>
    <row r="40" spans="1:7" ht="12.75" customHeight="1" hidden="1">
      <c r="A40" s="10" t="s">
        <v>48</v>
      </c>
      <c r="B40" s="10"/>
      <c r="C40" s="11" t="s">
        <v>49</v>
      </c>
      <c r="D40" s="19">
        <v>0</v>
      </c>
      <c r="E40" s="31">
        <v>0</v>
      </c>
      <c r="F40" s="31">
        <v>0</v>
      </c>
      <c r="G40" s="29" t="e">
        <f t="shared" si="0"/>
        <v>#DIV/0!</v>
      </c>
    </row>
    <row r="41" spans="1:7" ht="12.75" customHeight="1" hidden="1">
      <c r="A41" s="10" t="s">
        <v>50</v>
      </c>
      <c r="B41" s="10"/>
      <c r="C41" s="11" t="s">
        <v>51</v>
      </c>
      <c r="D41" s="19">
        <v>0</v>
      </c>
      <c r="E41" s="31">
        <v>0</v>
      </c>
      <c r="F41" s="31">
        <v>0</v>
      </c>
      <c r="G41" s="29" t="e">
        <f t="shared" si="0"/>
        <v>#DIV/0!</v>
      </c>
    </row>
    <row r="42" spans="1:7" ht="25.5" customHeight="1" hidden="1">
      <c r="A42" s="10" t="s">
        <v>52</v>
      </c>
      <c r="B42" s="10"/>
      <c r="C42" s="11" t="s">
        <v>53</v>
      </c>
      <c r="D42" s="19">
        <v>0</v>
      </c>
      <c r="E42" s="31">
        <v>0</v>
      </c>
      <c r="F42" s="31">
        <v>0</v>
      </c>
      <c r="G42" s="29" t="e">
        <f t="shared" si="0"/>
        <v>#DIV/0!</v>
      </c>
    </row>
    <row r="43" spans="1:7" s="9" customFormat="1" ht="12.75" customHeight="1">
      <c r="A43" s="13" t="s">
        <v>54</v>
      </c>
      <c r="B43" s="8" t="s">
        <v>55</v>
      </c>
      <c r="C43" s="8"/>
      <c r="D43" s="18">
        <f>SUM(D44:D44)</f>
        <v>415</v>
      </c>
      <c r="E43" s="18">
        <f>SUM(E44:E44)</f>
        <v>316.7</v>
      </c>
      <c r="F43" s="18">
        <f>SUM(F44:F44)</f>
        <v>284.38</v>
      </c>
      <c r="G43" s="34">
        <f t="shared" si="0"/>
        <v>89.79475844647932</v>
      </c>
    </row>
    <row r="44" spans="1:7" ht="12.75">
      <c r="A44" s="10" t="s">
        <v>56</v>
      </c>
      <c r="B44" s="10"/>
      <c r="C44" s="11" t="s">
        <v>57</v>
      </c>
      <c r="D44" s="19">
        <v>415</v>
      </c>
      <c r="E44" s="31">
        <v>316.7</v>
      </c>
      <c r="F44" s="31">
        <v>284.38</v>
      </c>
      <c r="G44" s="29">
        <f t="shared" si="0"/>
        <v>89.79475844647932</v>
      </c>
    </row>
    <row r="45" spans="1:7" s="9" customFormat="1" ht="12.75" customHeight="1" hidden="1">
      <c r="A45" s="13" t="s">
        <v>58</v>
      </c>
      <c r="B45" s="8">
        <v>1000</v>
      </c>
      <c r="C45" s="8"/>
      <c r="D45" s="18">
        <f>SUM(D46:D46)</f>
        <v>0</v>
      </c>
      <c r="E45" s="32"/>
      <c r="F45" s="32"/>
      <c r="G45" s="29" t="e">
        <f t="shared" si="0"/>
        <v>#DIV/0!</v>
      </c>
    </row>
    <row r="46" spans="1:7" ht="14.25" customHeight="1" hidden="1">
      <c r="A46" s="10" t="s">
        <v>59</v>
      </c>
      <c r="B46" s="10"/>
      <c r="C46" s="11" t="s">
        <v>73</v>
      </c>
      <c r="D46" s="19"/>
      <c r="E46" s="31"/>
      <c r="F46" s="31"/>
      <c r="G46" s="29" t="e">
        <f t="shared" si="0"/>
        <v>#DIV/0!</v>
      </c>
    </row>
    <row r="47" spans="1:7" ht="14.25" customHeight="1">
      <c r="A47" s="13" t="s">
        <v>74</v>
      </c>
      <c r="B47" s="7">
        <v>1100</v>
      </c>
      <c r="C47" s="11"/>
      <c r="D47" s="18">
        <f>D48</f>
        <v>3115.15</v>
      </c>
      <c r="E47" s="18">
        <f>E48</f>
        <v>3048.8</v>
      </c>
      <c r="F47" s="18">
        <f>F48</f>
        <v>3048.8</v>
      </c>
      <c r="G47" s="34">
        <f t="shared" si="0"/>
        <v>100</v>
      </c>
    </row>
    <row r="48" spans="1:7" ht="25.5">
      <c r="A48" s="10" t="s">
        <v>75</v>
      </c>
      <c r="B48" s="10"/>
      <c r="C48" s="11" t="s">
        <v>76</v>
      </c>
      <c r="D48" s="19">
        <v>3115.15</v>
      </c>
      <c r="E48" s="31">
        <v>3048.8</v>
      </c>
      <c r="F48" s="31">
        <v>3048.8</v>
      </c>
      <c r="G48" s="29">
        <f t="shared" si="0"/>
        <v>100</v>
      </c>
    </row>
    <row r="49" spans="1:7" s="9" customFormat="1" ht="12.75" customHeight="1">
      <c r="A49" s="13" t="s">
        <v>60</v>
      </c>
      <c r="B49" s="13"/>
      <c r="C49" s="7"/>
      <c r="D49" s="18">
        <f>SUM(D13+D20+D22+D25+D32+D36+D38+D43+D45+D47)</f>
        <v>17710.3</v>
      </c>
      <c r="E49" s="18">
        <f>SUM(E13+E20+E22+E25+E32+E36+E38+E43+E45+E47)</f>
        <v>13108.400000000001</v>
      </c>
      <c r="F49" s="18">
        <f>SUM(F13+F20+F22+F25+F32+F36+F38+F43+F45+F47)</f>
        <v>10160.16</v>
      </c>
      <c r="G49" s="34">
        <f t="shared" si="0"/>
        <v>77.50877300051874</v>
      </c>
    </row>
  </sheetData>
  <mergeCells count="13">
    <mergeCell ref="A6:D6"/>
    <mergeCell ref="A7:D7"/>
    <mergeCell ref="B1:E1"/>
    <mergeCell ref="B2:E2"/>
    <mergeCell ref="B4:E4"/>
    <mergeCell ref="A8:G8"/>
    <mergeCell ref="A10:A12"/>
    <mergeCell ref="B10:B12"/>
    <mergeCell ref="C10:C12"/>
    <mergeCell ref="D10:D12"/>
    <mergeCell ref="E10:E12"/>
    <mergeCell ref="F10:F12"/>
    <mergeCell ref="G10:G12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2007-10-31T08:07:06Z</cp:lastPrinted>
  <dcterms:created xsi:type="dcterms:W3CDTF">2005-07-27T12:36:10Z</dcterms:created>
  <dcterms:modified xsi:type="dcterms:W3CDTF">2007-11-22T07:21:02Z</dcterms:modified>
  <cp:category/>
  <cp:version/>
  <cp:contentType/>
  <cp:contentStatus/>
</cp:coreProperties>
</file>