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6_04_2007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<sst xmlns="http://schemas.openxmlformats.org/spreadsheetml/2006/main" count="72" uniqueCount="69">
  <si>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Приложение № 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</si>
  <si>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</si>
  <si>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</si>
  <si>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</si>
  <si>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</si>
  <si>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</si>
  <si>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</si>
  <si>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</si>
  <si>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</si>
  <si>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</si>
  <si>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</si>
  <si>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</si>
  <si>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</si>
  <si>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</si>
  <si>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</si>
  <si>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</si>
  <si>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</si>
  <si>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</si>
  <si>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</si>
  <si>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</si>
  <si>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</si>
  <si>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</si>
  <si>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</si>
  <si>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</si>
  <si>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</si>
  <si>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</si>
  <si>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</si>
  <si>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</si>
  <si>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</si>
  <si>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</si>
  <si>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</si>
  <si>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2 02 01010 00 0000 151</t>
  </si>
  <si>
    <t>3 00 00000 00 0000 000</t>
  </si>
  <si>
    <t>Доходы от предпринимательской и иной приносящей доход деятельности</t>
  </si>
  <si>
    <t>Рыночная продажа товаров и услуг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</si>
  <si>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</si>
  <si>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</si>
  <si>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</si>
  <si>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</si>
  <si>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</si>
  <si>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</si>
  <si>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2 02 01000 00 0000 151</t>
  </si>
  <si>
    <t>1 13 03050 10 0000 130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</si>
  <si>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</si>
  <si>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</si>
  <si>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</si>
  <si>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2  02 02000 00 0000 151</t>
  </si>
  <si>
    <t>Безвозмездные поступления  от предпринимательской и иной приносящей доход деятельности</t>
  </si>
  <si>
    <t>Поступление доходов в бюджет Войсковицкого  сельского поселения на  2007 год.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</si>
  <si>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</si>
  <si>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>Субвенции ВУС</t>
  </si>
  <si>
    <t>2  02 02940 10 0000 151</t>
  </si>
  <si>
    <t>Субвенции -выполнение части  полномочий по распоряжению зем.участками до трех гектар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</si>
  <si>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</si>
  <si>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3 02 00 000 00 0000 000</t>
  </si>
  <si>
    <t>Субвенции</t>
  </si>
  <si>
    <t xml:space="preserve">Дотации на выравнивание уровня бюджетной обеспеченности (ФФПП обл) </t>
  </si>
  <si>
    <t>к решению Совета депутатов МО Войсковицкое сельское поселение</t>
  </si>
  <si>
    <t>3 02 01050 10 0000 130</t>
  </si>
  <si>
    <t>3 03 02050 10 0000 180</t>
  </si>
  <si>
    <t>Уточнённый годовой план на 2007год, тыс.руб.</t>
  </si>
  <si>
    <t>План 1 квартала 2007 года, тыс.руб.</t>
  </si>
  <si>
    <t>Исполнение за 1 квартал 2007 года, тыс.руб.</t>
  </si>
  <si>
    <t>1 17 01050 10 0000 180</t>
  </si>
  <si>
    <t>Невыясненные поступления, зачисляемые в бюджеты поселений</t>
  </si>
  <si>
    <r>
      <t xml:space="preserve">Дотации на выравнивание уровня бюджетной обеспеченности (ФФПП рай) </t>
    </r>
    <r>
      <rPr>
        <b/>
        <sz val="10"/>
        <rFont val="Times New Roman"/>
        <family val="1"/>
      </rPr>
      <t>на возмещение убытков  ЖКХ</t>
    </r>
  </si>
  <si>
    <t>Срав-но          с 1 кв. 2006г.</t>
  </si>
  <si>
    <t>% выполнения к плану              1 квартала</t>
  </si>
  <si>
    <t>№ 112 от  26 апреля 2007г.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</si>
</sst>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_-* #,##0.0_р_._-;\-* #,##0.0_р_._-;_-* &quot;-&quot;?_р_.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3" fillId="0" borderId="3" xfId="0" applyFont="1" applyBorder="1" applyAlignment="1">
      <alignment horizontal="justify" vertical="justify"/>
    </xf>
    <xf numFmtId="0" fontId="3" fillId="0" borderId="4" xfId="0" applyFont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/>
    </xf>
    <xf numFmtId="0" fontId="2" fillId="0" borderId="5" xfId="0" applyFont="1" applyBorder="1" applyAlignment="1">
      <alignment horizontal="right" vertical="distributed"/>
    </xf>
    <xf numFmtId="0" fontId="2" fillId="0" borderId="6" xfId="0" applyFont="1" applyBorder="1" applyAlignment="1">
      <alignment horizontal="right" vertical="justify"/>
    </xf>
    <xf numFmtId="0" fontId="2" fillId="0" borderId="7" xfId="0" applyFont="1" applyBorder="1" applyAlignment="1">
      <alignment horizontal="right" vertical="justify"/>
    </xf>
    <xf numFmtId="0" fontId="1" fillId="0" borderId="7" xfId="0" applyFont="1" applyBorder="1" applyAlignment="1">
      <alignment horizontal="right" vertical="justify"/>
    </xf>
    <xf numFmtId="0" fontId="1" fillId="0" borderId="5" xfId="0" applyFont="1" applyBorder="1" applyAlignment="1">
      <alignment horizontal="right" vertical="justify"/>
    </xf>
    <xf numFmtId="0" fontId="1" fillId="0" borderId="8" xfId="0" applyFont="1" applyBorder="1" applyAlignment="1">
      <alignment horizontal="right" vertical="justify"/>
    </xf>
    <xf numFmtId="0" fontId="5" fillId="0" borderId="5" xfId="0" applyFont="1" applyBorder="1" applyAlignment="1">
      <alignment horizontal="center" vertical="center" wrapText="1"/>
    </xf>
    <xf numFmtId="43" fontId="2" fillId="0" borderId="9" xfId="0" applyNumberFormat="1" applyFont="1" applyBorder="1" applyAlignment="1">
      <alignment horizontal="right" vertical="justify"/>
    </xf>
    <xf numFmtId="43" fontId="1" fillId="0" borderId="9" xfId="0" applyNumberFormat="1" applyFont="1" applyBorder="1" applyAlignment="1">
      <alignment horizontal="right" vertical="justify"/>
    </xf>
    <xf numFmtId="43" fontId="1" fillId="0" borderId="10" xfId="0" applyNumberFormat="1" applyFont="1" applyBorder="1" applyAlignment="1">
      <alignment horizontal="right" vertical="justify"/>
    </xf>
    <xf numFmtId="43" fontId="2" fillId="0" borderId="11" xfId="0" applyNumberFormat="1" applyFont="1" applyBorder="1" applyAlignment="1">
      <alignment horizontal="right" vertical="justify"/>
    </xf>
    <xf numFmtId="43" fontId="1" fillId="0" borderId="3" xfId="0" applyNumberFormat="1" applyFont="1" applyBorder="1" applyAlignment="1">
      <alignment horizontal="right" vertical="justify"/>
    </xf>
    <xf numFmtId="49" fontId="0" fillId="0" borderId="0" xfId="0" applyNumberFormat="1" applyAlignment="1">
      <alignment/>
    </xf>
    <xf numFmtId="43" fontId="0" fillId="0" borderId="0" xfId="0" applyNumberFormat="1" applyAlignment="1">
      <alignment horizontal="right" vertical="top"/>
    </xf>
    <xf numFmtId="43" fontId="1" fillId="0" borderId="0" xfId="0" applyNumberFormat="1" applyFont="1" applyFill="1" applyBorder="1" applyAlignment="1">
      <alignment horizontal="right" vertical="top"/>
    </xf>
    <xf numFmtId="43" fontId="0" fillId="0" borderId="0" xfId="0" applyNumberFormat="1" applyBorder="1" applyAlignment="1">
      <alignment horizontal="right" vertical="top"/>
    </xf>
    <xf numFmtId="43" fontId="2" fillId="0" borderId="12" xfId="0" applyNumberFormat="1" applyFont="1" applyBorder="1" applyAlignment="1">
      <alignment horizontal="right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right" vertical="top"/>
    </xf>
    <xf numFmtId="174" fontId="2" fillId="0" borderId="3" xfId="0" applyNumberFormat="1" applyFont="1" applyBorder="1" applyAlignment="1">
      <alignment horizontal="right" vertical="top"/>
    </xf>
    <xf numFmtId="174" fontId="1" fillId="0" borderId="3" xfId="0" applyNumberFormat="1" applyFont="1" applyBorder="1" applyAlignment="1">
      <alignment horizontal="right" vertical="top"/>
    </xf>
    <xf numFmtId="174" fontId="1" fillId="0" borderId="15" xfId="0" applyNumberFormat="1" applyFont="1" applyBorder="1" applyAlignment="1">
      <alignment horizontal="right" vertical="top"/>
    </xf>
    <xf numFmtId="174" fontId="2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distributed"/>
    </xf>
    <xf numFmtId="0" fontId="2" fillId="0" borderId="17" xfId="0" applyFon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E3" sqref="E3:F3"/>
    </sheetView>
  </sheetViews>
  <sheetFormatPr defaultColWidth="9.140625" defaultRowHeight="12.75"/>
  <cols>
    <col min="1" max="1" width="20.421875" style="0" customWidth="1"/>
    <col min="2" max="2" width="34.00390625" style="0" customWidth="1"/>
    <col min="3" max="3" width="11.8515625" style="0" customWidth="1"/>
    <col min="4" max="4" width="12.421875" style="0" customWidth="1"/>
    <col min="5" max="5" width="12.8515625" style="0" customWidth="1"/>
    <col min="6" max="6" width="12.00390625" style="0" customWidth="1"/>
    <col min="7" max="7" width="10.8515625" style="0" hidden="1" customWidth="1"/>
  </cols>
  <sheetData>
    <row r="1" spans="4:6" ht="12.75">
      <c r="D1" s="1"/>
      <c r="E1" s="34" t="s">
        <v>0</v>
      </c>
      <c r="F1" s="34"/>
    </row>
    <row r="2" spans="4:6" ht="32.25" customHeight="1">
      <c r="D2" s="34" t="s">
        <v>57</v>
      </c>
      <c r="E2" s="34"/>
      <c r="F2" s="34"/>
    </row>
    <row r="3" spans="4:6" ht="12.75">
      <c r="D3" s="1"/>
      <c r="E3" s="34" t="s">
        <v>68</v>
      </c>
      <c r="F3" s="34"/>
    </row>
    <row r="4" spans="1:6" ht="13.5" customHeight="1" thickBot="1">
      <c r="A4" s="35" t="s">
        <v>48</v>
      </c>
      <c r="B4" s="35"/>
      <c r="C4" s="35"/>
      <c r="D4" s="35"/>
      <c r="E4" s="35"/>
      <c r="F4" s="35"/>
    </row>
    <row r="5" spans="1:7" ht="51.75" customHeight="1" thickBot="1">
      <c r="A5" s="9" t="s">
        <v>1</v>
      </c>
      <c r="B5" s="2" t="s">
        <v>2</v>
      </c>
      <c r="C5" s="15" t="s">
        <v>60</v>
      </c>
      <c r="D5" s="15" t="s">
        <v>61</v>
      </c>
      <c r="E5" s="26" t="s">
        <v>62</v>
      </c>
      <c r="F5" s="27" t="s">
        <v>67</v>
      </c>
      <c r="G5" s="28" t="s">
        <v>66</v>
      </c>
    </row>
    <row r="6" spans="1:7" ht="12.75">
      <c r="A6" s="10" t="s">
        <v>3</v>
      </c>
      <c r="B6" s="3" t="s">
        <v>4</v>
      </c>
      <c r="C6" s="25">
        <f>C7+C9+C12+C17+C21</f>
        <v>10618</v>
      </c>
      <c r="D6" s="25">
        <f>D7+D9+D12+D17+D21</f>
        <v>2215.1</v>
      </c>
      <c r="E6" s="25">
        <f>E7+E9+E12+E17+E21</f>
        <v>1252.27</v>
      </c>
      <c r="F6" s="29">
        <f aca="true" t="shared" si="0" ref="F6:F36">E6/D6*100</f>
        <v>56.53333935262517</v>
      </c>
      <c r="G6" s="22"/>
    </row>
    <row r="7" spans="1:7" ht="12.75">
      <c r="A7" s="11" t="s">
        <v>5</v>
      </c>
      <c r="B7" s="4" t="s">
        <v>6</v>
      </c>
      <c r="C7" s="16">
        <f>SUM(C8)</f>
        <v>6640</v>
      </c>
      <c r="D7" s="16">
        <f>SUM(D8)</f>
        <v>1302.1</v>
      </c>
      <c r="E7" s="16">
        <f>SUM(E8)</f>
        <v>877.65</v>
      </c>
      <c r="F7" s="30">
        <f t="shared" si="0"/>
        <v>67.40265724598726</v>
      </c>
      <c r="G7" s="22"/>
    </row>
    <row r="8" spans="1:7" ht="12.75">
      <c r="A8" s="12" t="s">
        <v>7</v>
      </c>
      <c r="B8" s="5" t="s">
        <v>8</v>
      </c>
      <c r="C8" s="17">
        <v>6640</v>
      </c>
      <c r="D8" s="20">
        <v>1302.1</v>
      </c>
      <c r="E8" s="20">
        <v>877.65</v>
      </c>
      <c r="F8" s="31">
        <f t="shared" si="0"/>
        <v>67.40265724598726</v>
      </c>
      <c r="G8" s="23">
        <v>720.76</v>
      </c>
    </row>
    <row r="9" spans="1:7" ht="12.75">
      <c r="A9" s="11" t="s">
        <v>9</v>
      </c>
      <c r="B9" s="4" t="s">
        <v>10</v>
      </c>
      <c r="C9" s="16">
        <f>C10+C11</f>
        <v>1120</v>
      </c>
      <c r="D9" s="16">
        <f>D10+D11</f>
        <v>201</v>
      </c>
      <c r="E9" s="16">
        <f>E10+E11</f>
        <v>47.17</v>
      </c>
      <c r="F9" s="30">
        <f t="shared" si="0"/>
        <v>23.46766169154229</v>
      </c>
      <c r="G9" s="22"/>
    </row>
    <row r="10" spans="1:7" ht="12.75">
      <c r="A10" s="12" t="s">
        <v>39</v>
      </c>
      <c r="B10" s="5" t="s">
        <v>11</v>
      </c>
      <c r="C10" s="17">
        <v>120</v>
      </c>
      <c r="D10" s="20">
        <v>10</v>
      </c>
      <c r="E10" s="20">
        <v>12.95</v>
      </c>
      <c r="F10" s="31">
        <f t="shared" si="0"/>
        <v>129.5</v>
      </c>
      <c r="G10" s="23">
        <v>1.83</v>
      </c>
    </row>
    <row r="11" spans="1:7" ht="12.75">
      <c r="A11" s="12" t="s">
        <v>40</v>
      </c>
      <c r="B11" s="5" t="s">
        <v>12</v>
      </c>
      <c r="C11" s="17">
        <v>1000</v>
      </c>
      <c r="D11" s="20">
        <v>191</v>
      </c>
      <c r="E11" s="20">
        <v>34.22</v>
      </c>
      <c r="F11" s="31">
        <f t="shared" si="0"/>
        <v>17.916230366492144</v>
      </c>
      <c r="G11" s="23">
        <v>0.028</v>
      </c>
    </row>
    <row r="12" spans="1:7" ht="25.5" customHeight="1">
      <c r="A12" s="11" t="s">
        <v>13</v>
      </c>
      <c r="B12" s="4" t="s">
        <v>14</v>
      </c>
      <c r="C12" s="16">
        <f>SUM(C13+C16)</f>
        <v>1750</v>
      </c>
      <c r="D12" s="16">
        <f>SUM(D13+D16)</f>
        <v>435</v>
      </c>
      <c r="E12" s="16">
        <f>SUM(E13+E16)</f>
        <v>356.19</v>
      </c>
      <c r="F12" s="30">
        <f t="shared" si="0"/>
        <v>81.88275862068966</v>
      </c>
      <c r="G12" s="24"/>
    </row>
    <row r="13" spans="1:7" ht="25.5" customHeight="1">
      <c r="A13" s="12" t="s">
        <v>15</v>
      </c>
      <c r="B13" s="4" t="s">
        <v>53</v>
      </c>
      <c r="C13" s="16">
        <f>SUM(C14+C15)</f>
        <v>1750</v>
      </c>
      <c r="D13" s="16">
        <f>SUM(D14+D15)</f>
        <v>435</v>
      </c>
      <c r="E13" s="16">
        <f>SUM(E14+E15)</f>
        <v>356.19</v>
      </c>
      <c r="F13" s="31">
        <f t="shared" si="0"/>
        <v>81.88275862068966</v>
      </c>
      <c r="G13" s="24"/>
    </row>
    <row r="14" spans="1:7" ht="51" customHeight="1">
      <c r="A14" s="12" t="s">
        <v>16</v>
      </c>
      <c r="B14" s="6" t="s">
        <v>17</v>
      </c>
      <c r="C14" s="17">
        <v>1250</v>
      </c>
      <c r="D14" s="20">
        <v>310</v>
      </c>
      <c r="E14" s="20">
        <v>190.34</v>
      </c>
      <c r="F14" s="31">
        <f t="shared" si="0"/>
        <v>61.4</v>
      </c>
      <c r="G14" s="23">
        <v>582.34</v>
      </c>
    </row>
    <row r="15" spans="1:8" ht="51" customHeight="1">
      <c r="A15" s="12" t="s">
        <v>37</v>
      </c>
      <c r="B15" s="6" t="s">
        <v>38</v>
      </c>
      <c r="C15" s="17">
        <v>500</v>
      </c>
      <c r="D15" s="20">
        <v>125</v>
      </c>
      <c r="E15" s="20">
        <v>165.85</v>
      </c>
      <c r="F15" s="31">
        <f t="shared" si="0"/>
        <v>132.68</v>
      </c>
      <c r="G15" s="23">
        <v>42.87</v>
      </c>
      <c r="H15" s="21"/>
    </row>
    <row r="16" spans="1:7" ht="51" hidden="1">
      <c r="A16" s="12" t="s">
        <v>18</v>
      </c>
      <c r="B16" s="5" t="s">
        <v>19</v>
      </c>
      <c r="C16" s="17"/>
      <c r="D16" s="20"/>
      <c r="E16" s="20"/>
      <c r="F16" s="31" t="e">
        <f t="shared" si="0"/>
        <v>#DIV/0!</v>
      </c>
      <c r="G16" s="22"/>
    </row>
    <row r="17" spans="1:7" ht="26.25" customHeight="1">
      <c r="A17" s="11" t="s">
        <v>20</v>
      </c>
      <c r="B17" s="4" t="s">
        <v>21</v>
      </c>
      <c r="C17" s="16">
        <f>SUM(C18)</f>
        <v>1108</v>
      </c>
      <c r="D17" s="16">
        <f>SUM(D18)</f>
        <v>277</v>
      </c>
      <c r="E17" s="16">
        <f>SUM(E18)</f>
        <v>0</v>
      </c>
      <c r="F17" s="31">
        <f t="shared" si="0"/>
        <v>0</v>
      </c>
      <c r="G17" s="22"/>
    </row>
    <row r="18" spans="1:7" ht="25.5" customHeight="1">
      <c r="A18" s="12" t="s">
        <v>42</v>
      </c>
      <c r="B18" s="5" t="s">
        <v>22</v>
      </c>
      <c r="C18" s="17">
        <v>1108</v>
      </c>
      <c r="D18" s="20">
        <v>277</v>
      </c>
      <c r="E18" s="20">
        <v>0</v>
      </c>
      <c r="F18" s="31">
        <f t="shared" si="0"/>
        <v>0</v>
      </c>
      <c r="G18" s="22"/>
    </row>
    <row r="19" spans="1:7" ht="16.5" customHeight="1" hidden="1">
      <c r="A19" s="11" t="s">
        <v>23</v>
      </c>
      <c r="B19" s="4" t="s">
        <v>24</v>
      </c>
      <c r="C19" s="16">
        <f>SUM(C20)</f>
        <v>0</v>
      </c>
      <c r="D19" s="16">
        <f>SUM(D20)</f>
        <v>0</v>
      </c>
      <c r="E19" s="16">
        <f>SUM(E20)</f>
        <v>0</v>
      </c>
      <c r="F19" s="31" t="e">
        <f t="shared" si="0"/>
        <v>#DIV/0!</v>
      </c>
      <c r="G19" s="22"/>
    </row>
    <row r="20" spans="1:7" ht="38.25" hidden="1">
      <c r="A20" s="12" t="s">
        <v>25</v>
      </c>
      <c r="B20" s="5" t="s">
        <v>26</v>
      </c>
      <c r="C20" s="17">
        <v>0</v>
      </c>
      <c r="D20" s="20"/>
      <c r="E20" s="20"/>
      <c r="F20" s="31" t="e">
        <f t="shared" si="0"/>
        <v>#DIV/0!</v>
      </c>
      <c r="G20" s="22"/>
    </row>
    <row r="21" spans="1:7" ht="12.75">
      <c r="A21" s="11" t="s">
        <v>27</v>
      </c>
      <c r="B21" s="4" t="s">
        <v>28</v>
      </c>
      <c r="C21" s="16">
        <f>C22+C23</f>
        <v>0</v>
      </c>
      <c r="D21" s="16">
        <f>D22+D23</f>
        <v>0</v>
      </c>
      <c r="E21" s="16">
        <f>E22+E23</f>
        <v>-28.74</v>
      </c>
      <c r="F21" s="31"/>
      <c r="G21" s="22"/>
    </row>
    <row r="22" spans="1:7" ht="25.5">
      <c r="A22" s="12" t="s">
        <v>63</v>
      </c>
      <c r="B22" s="5" t="s">
        <v>64</v>
      </c>
      <c r="C22" s="17"/>
      <c r="D22" s="20"/>
      <c r="E22" s="20">
        <v>-28.74</v>
      </c>
      <c r="F22" s="31"/>
      <c r="G22" s="22"/>
    </row>
    <row r="23" spans="1:7" ht="12.75" hidden="1">
      <c r="A23" s="12" t="s">
        <v>29</v>
      </c>
      <c r="B23" s="5" t="s">
        <v>28</v>
      </c>
      <c r="C23" s="17"/>
      <c r="D23" s="20"/>
      <c r="E23" s="20"/>
      <c r="F23" s="31" t="e">
        <f t="shared" si="0"/>
        <v>#DIV/0!</v>
      </c>
      <c r="G23" s="22"/>
    </row>
    <row r="24" spans="1:7" ht="12.75">
      <c r="A24" s="11" t="s">
        <v>43</v>
      </c>
      <c r="B24" s="4" t="s">
        <v>44</v>
      </c>
      <c r="C24" s="16">
        <f>C25</f>
        <v>5652.599999999999</v>
      </c>
      <c r="D24" s="16">
        <f>D25</f>
        <v>1398.4</v>
      </c>
      <c r="E24" s="16">
        <f>E25</f>
        <v>1398.4</v>
      </c>
      <c r="F24" s="30">
        <f t="shared" si="0"/>
        <v>100</v>
      </c>
      <c r="G24" s="22"/>
    </row>
    <row r="25" spans="1:7" ht="24" customHeight="1">
      <c r="A25" s="11" t="s">
        <v>30</v>
      </c>
      <c r="B25" s="4" t="s">
        <v>45</v>
      </c>
      <c r="C25" s="16">
        <f>C26+C29</f>
        <v>5652.599999999999</v>
      </c>
      <c r="D25" s="16">
        <f>D26+D29</f>
        <v>1398.4</v>
      </c>
      <c r="E25" s="16">
        <f>E26+E29</f>
        <v>1398.4</v>
      </c>
      <c r="F25" s="31">
        <f t="shared" si="0"/>
        <v>100</v>
      </c>
      <c r="G25" s="22"/>
    </row>
    <row r="26" spans="1:7" ht="25.5" customHeight="1">
      <c r="A26" s="12" t="s">
        <v>41</v>
      </c>
      <c r="B26" s="4" t="s">
        <v>49</v>
      </c>
      <c r="C26" s="16">
        <f>C27+C28</f>
        <v>5494.9</v>
      </c>
      <c r="D26" s="16">
        <f>D27+D28</f>
        <v>1359</v>
      </c>
      <c r="E26" s="16">
        <f>E27+E28</f>
        <v>1359</v>
      </c>
      <c r="F26" s="30">
        <f>E26/D26*100</f>
        <v>100</v>
      </c>
      <c r="G26" s="22"/>
    </row>
    <row r="27" spans="1:7" ht="38.25" hidden="1">
      <c r="A27" s="12" t="s">
        <v>31</v>
      </c>
      <c r="B27" s="5" t="s">
        <v>56</v>
      </c>
      <c r="C27" s="17"/>
      <c r="D27" s="20"/>
      <c r="E27" s="20"/>
      <c r="F27" s="31" t="e">
        <f t="shared" si="0"/>
        <v>#DIV/0!</v>
      </c>
      <c r="G27" s="22"/>
    </row>
    <row r="28" spans="1:7" ht="38.25">
      <c r="A28" s="12" t="s">
        <v>31</v>
      </c>
      <c r="B28" s="5" t="s">
        <v>65</v>
      </c>
      <c r="C28" s="17">
        <v>5494.9</v>
      </c>
      <c r="D28" s="20">
        <v>1359</v>
      </c>
      <c r="E28" s="20">
        <v>1359</v>
      </c>
      <c r="F28" s="31">
        <f t="shared" si="0"/>
        <v>100</v>
      </c>
      <c r="G28" s="22">
        <v>665.69</v>
      </c>
    </row>
    <row r="29" spans="1:7" ht="12.75">
      <c r="A29" s="12" t="s">
        <v>46</v>
      </c>
      <c r="B29" s="4" t="s">
        <v>55</v>
      </c>
      <c r="C29" s="16">
        <f>C30+C31</f>
        <v>157.70000000000002</v>
      </c>
      <c r="D29" s="16">
        <f>D30+D31</f>
        <v>39.4</v>
      </c>
      <c r="E29" s="16">
        <f>E30+E31</f>
        <v>39.4</v>
      </c>
      <c r="F29" s="30">
        <f t="shared" si="0"/>
        <v>100</v>
      </c>
      <c r="G29" s="22"/>
    </row>
    <row r="30" spans="1:7" ht="12.75">
      <c r="A30" s="12" t="s">
        <v>46</v>
      </c>
      <c r="B30" s="5" t="s">
        <v>50</v>
      </c>
      <c r="C30" s="17">
        <v>149.3</v>
      </c>
      <c r="D30" s="20">
        <v>37.3</v>
      </c>
      <c r="E30" s="20">
        <v>37.3</v>
      </c>
      <c r="F30" s="31">
        <f t="shared" si="0"/>
        <v>100</v>
      </c>
      <c r="G30" s="22"/>
    </row>
    <row r="31" spans="1:7" ht="38.25">
      <c r="A31" s="12" t="s">
        <v>51</v>
      </c>
      <c r="B31" s="5" t="s">
        <v>52</v>
      </c>
      <c r="C31" s="17">
        <v>8.4</v>
      </c>
      <c r="D31" s="20">
        <v>2.1</v>
      </c>
      <c r="E31" s="20">
        <v>2.1</v>
      </c>
      <c r="F31" s="31">
        <f t="shared" si="0"/>
        <v>100</v>
      </c>
      <c r="G31" s="22"/>
    </row>
    <row r="32" spans="1:7" ht="25.5">
      <c r="A32" s="11" t="s">
        <v>32</v>
      </c>
      <c r="B32" s="4" t="s">
        <v>33</v>
      </c>
      <c r="C32" s="16">
        <f>SUM(C33+C35)</f>
        <v>890</v>
      </c>
      <c r="D32" s="16">
        <f>SUM(D33+D35)</f>
        <v>250</v>
      </c>
      <c r="E32" s="16">
        <f>SUM(E33+E35)</f>
        <v>264.3</v>
      </c>
      <c r="F32" s="30">
        <f t="shared" si="0"/>
        <v>105.72000000000001</v>
      </c>
      <c r="G32" s="22"/>
    </row>
    <row r="33" spans="1:7" ht="11.25" customHeight="1">
      <c r="A33" s="12" t="s">
        <v>54</v>
      </c>
      <c r="B33" s="5" t="s">
        <v>34</v>
      </c>
      <c r="C33" s="17">
        <f>SUM(C34)</f>
        <v>550</v>
      </c>
      <c r="D33" s="17">
        <f>SUM(D34)</f>
        <v>250</v>
      </c>
      <c r="E33" s="17">
        <f>SUM(E34)</f>
        <v>264.3</v>
      </c>
      <c r="F33" s="31">
        <f t="shared" si="0"/>
        <v>105.72000000000001</v>
      </c>
      <c r="G33" s="22"/>
    </row>
    <row r="34" spans="1:7" ht="15" customHeight="1">
      <c r="A34" s="14" t="s">
        <v>58</v>
      </c>
      <c r="B34" s="6" t="s">
        <v>35</v>
      </c>
      <c r="C34" s="17">
        <v>550</v>
      </c>
      <c r="D34" s="20">
        <v>250</v>
      </c>
      <c r="E34" s="20">
        <v>264.3</v>
      </c>
      <c r="F34" s="31">
        <f t="shared" si="0"/>
        <v>105.72000000000001</v>
      </c>
      <c r="G34" s="22"/>
    </row>
    <row r="35" spans="1:7" ht="26.25" customHeight="1" thickBot="1">
      <c r="A35" s="14" t="s">
        <v>59</v>
      </c>
      <c r="B35" s="7" t="s">
        <v>47</v>
      </c>
      <c r="C35" s="18">
        <v>340</v>
      </c>
      <c r="D35" s="20">
        <v>0</v>
      </c>
      <c r="E35" s="20">
        <v>0</v>
      </c>
      <c r="F35" s="32"/>
      <c r="G35" s="22"/>
    </row>
    <row r="36" spans="1:7" ht="13.5" thickBot="1">
      <c r="A36" s="13"/>
      <c r="B36" s="8" t="s">
        <v>36</v>
      </c>
      <c r="C36" s="19">
        <f>SUM(C32+C24+C6)</f>
        <v>17160.6</v>
      </c>
      <c r="D36" s="19">
        <f>SUM(D32+D24+D6)</f>
        <v>3863.5</v>
      </c>
      <c r="E36" s="19">
        <f>SUM(E32+E24+E6)</f>
        <v>2914.9700000000003</v>
      </c>
      <c r="F36" s="33">
        <f t="shared" si="0"/>
        <v>75.44894525689143</v>
      </c>
      <c r="G36" s="22">
        <f>G8+G10+G11+G13+G14+G15+G22+G28+G30+G31+G34+G35</f>
        <v>2013.518</v>
      </c>
    </row>
  </sheetData>
  <mergeCells count="4">
    <mergeCell ref="E1:F1"/>
    <mergeCell ref="D2:F2"/>
    <mergeCell ref="E3:F3"/>
    <mergeCell ref="A4:F4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2007-04-18T06:19:25Z</cp:lastPrinted>
  <dcterms:created xsi:type="dcterms:W3CDTF">1996-10-08T23:32:33Z</dcterms:created>
  <dcterms:modified xsi:type="dcterms:W3CDTF">2007-04-27T05:15:44Z</dcterms:modified>
  <cp:category/>
  <cp:version/>
  <cp:contentType/>
  <cp:contentStatus/>
</cp:coreProperties>
</file>